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0" windowHeight="8535"/>
  </bookViews>
  <sheets>
    <sheet name="ROD_1_3_1_1_2_17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7" i="2" l="1"/>
  <c r="V36" i="2"/>
  <c r="V35" i="2"/>
  <c r="V34" i="2"/>
  <c r="V32" i="2"/>
  <c r="V31" i="2"/>
  <c r="V30" i="2"/>
  <c r="V28" i="2"/>
  <c r="V27" i="2"/>
  <c r="V26" i="2"/>
  <c r="V25" i="2"/>
  <c r="V23" i="2"/>
  <c r="V22" i="2"/>
  <c r="V21" i="2"/>
  <c r="V20" i="2"/>
  <c r="V19" i="2"/>
  <c r="V18" i="2"/>
  <c r="V17" i="2"/>
  <c r="V14" i="2" s="1"/>
  <c r="V16" i="2"/>
  <c r="V15" i="2"/>
  <c r="V13" i="2"/>
  <c r="V12" i="2"/>
  <c r="V11" i="2"/>
  <c r="V10" i="2"/>
  <c r="V9" i="2"/>
  <c r="V8" i="2"/>
  <c r="V7" i="2"/>
  <c r="V29" i="2" l="1"/>
  <c r="V33" i="2"/>
  <c r="V24" i="2"/>
  <c r="V6" i="2"/>
  <c r="V5" i="2" l="1"/>
</calcChain>
</file>

<file path=xl/sharedStrings.xml><?xml version="1.0" encoding="utf-8"?>
<sst xmlns="http://schemas.openxmlformats.org/spreadsheetml/2006/main" count="40" uniqueCount="40">
  <si>
    <t>Região e Unidade da Federação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</si>
  <si>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</si>
  <si>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</si>
  <si>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</si>
  <si>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</si>
  <si>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</si>
  <si>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</si>
  <si>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</si>
  <si>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</si>
  <si>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</si>
  <si>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</si>
  <si>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</si>
  <si>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</si>
  <si>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</si>
  <si>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</si>
  <si>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</si>
  <si>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</si>
  <si>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</si>
  <si>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</si>
  <si>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</si>
  <si>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</si>
  <si>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</si>
  <si>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</si>
  <si>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</si>
  <si>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</si>
  <si>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</si>
  <si>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</si>
  <si>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</si>
  <si>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</si>
  <si>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</si>
  <si>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</si>
  <si>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</si>
  <si>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</si>
  <si>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</si>
  <si>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Malha rodoviária pavimentada (km)</t>
  </si>
  <si>
    <t>Nota1:  Redução nas extensões devido à reformulação da divisão em trechos do PNV</t>
  </si>
  <si>
    <t>Nota2: Alteração nas extensões devido a reclassificação de algumas rodovias</t>
  </si>
  <si>
    <t>* Dados 2021 atualizado em 21/12/2021</t>
  </si>
  <si>
    <t>Evolução da malha rodoviária pavimentada FEDERAL PISTA DUPLA por Região e Unidade da Federação - 2001 - 2021</t>
  </si>
  <si>
    <t>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</si>
</sst>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4" fillId="3" borderId="7" xfId="0" applyNumberFormat="1" applyFont="1" applyFill="1" applyBorder="1" applyAlignment="1">
      <alignment horizontal="right" vertical="center"/>
    </xf>
    <xf numFmtId="164" fontId="4" fillId="3" borderId="9" xfId="0" applyNumberFormat="1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2"/>
    </xf>
    <xf numFmtId="0" fontId="6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1/09_Anuario_CNT_do_Transporte_2021/Fontes/01%20-%20Rodovi&#225;rio/SNV/SNV_20211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SNV"/>
      <sheetName val="RESUMO SNV"/>
      <sheetName val="RESUMO JURISDIÇÃO FEDERAL"/>
      <sheetName val="RESUMO ESTADUAL COINCIDENTE"/>
      <sheetName val="RESUMO CONCESSÃO FEDERAL"/>
      <sheetName val="RESUMO CONVÊNIOS DE DELEGAÇÃO"/>
    </sheetNames>
    <sheetDataSet>
      <sheetData sheetId="0"/>
      <sheetData sheetId="1">
        <row r="6">
          <cell r="C6" t="str">
            <v>Distrito Federal</v>
          </cell>
          <cell r="D6">
            <v>155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97.7</v>
          </cell>
          <cell r="K6">
            <v>0</v>
          </cell>
          <cell r="L6">
            <v>121.7</v>
          </cell>
        </row>
        <row r="7">
          <cell r="C7" t="str">
            <v>Goiás</v>
          </cell>
          <cell r="D7">
            <v>2659.3</v>
          </cell>
          <cell r="E7">
            <v>0</v>
          </cell>
          <cell r="F7">
            <v>100.7</v>
          </cell>
          <cell r="G7">
            <v>0</v>
          </cell>
          <cell r="H7">
            <v>0</v>
          </cell>
          <cell r="I7">
            <v>178.7</v>
          </cell>
          <cell r="J7">
            <v>2597.3000000000002</v>
          </cell>
          <cell r="K7">
            <v>18.7</v>
          </cell>
          <cell r="L7">
            <v>791.9</v>
          </cell>
        </row>
        <row r="8">
          <cell r="C8" t="str">
            <v>Mato Grosso do Sul</v>
          </cell>
          <cell r="D8">
            <v>571.9</v>
          </cell>
          <cell r="E8">
            <v>0</v>
          </cell>
          <cell r="F8">
            <v>225.5</v>
          </cell>
          <cell r="G8">
            <v>0</v>
          </cell>
          <cell r="H8">
            <v>0</v>
          </cell>
          <cell r="I8">
            <v>21.8</v>
          </cell>
          <cell r="J8">
            <v>3736.7</v>
          </cell>
          <cell r="K8">
            <v>0</v>
          </cell>
          <cell r="L8">
            <v>79.5</v>
          </cell>
        </row>
        <row r="9">
          <cell r="C9" t="str">
            <v>Mato Grosso</v>
          </cell>
          <cell r="D9">
            <v>1468.8</v>
          </cell>
          <cell r="E9">
            <v>0</v>
          </cell>
          <cell r="F9">
            <v>461.7</v>
          </cell>
          <cell r="G9">
            <v>0</v>
          </cell>
          <cell r="H9">
            <v>408.5</v>
          </cell>
          <cell r="I9">
            <v>40.299999999999997</v>
          </cell>
          <cell r="J9">
            <v>3765.7</v>
          </cell>
          <cell r="K9">
            <v>194.1</v>
          </cell>
          <cell r="L9">
            <v>286.3</v>
          </cell>
        </row>
        <row r="10">
          <cell r="D10">
            <v>4855</v>
          </cell>
          <cell r="E10">
            <v>0</v>
          </cell>
          <cell r="F10">
            <v>787.9</v>
          </cell>
          <cell r="G10">
            <v>0</v>
          </cell>
          <cell r="H10">
            <v>408.5</v>
          </cell>
          <cell r="I10">
            <v>240.8</v>
          </cell>
          <cell r="J10">
            <v>10197.4</v>
          </cell>
          <cell r="K10">
            <v>212.8</v>
          </cell>
          <cell r="L10">
            <v>1279.4000000000001</v>
          </cell>
        </row>
        <row r="11">
          <cell r="C11" t="str">
            <v>Alagoas</v>
          </cell>
          <cell r="D11">
            <v>80.400000000000006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4.4000000000000004</v>
          </cell>
          <cell r="J11">
            <v>549.9</v>
          </cell>
          <cell r="K11">
            <v>95.8</v>
          </cell>
          <cell r="L11">
            <v>178.9</v>
          </cell>
        </row>
        <row r="12">
          <cell r="C12" t="str">
            <v>Bahia</v>
          </cell>
          <cell r="D12">
            <v>3976.1</v>
          </cell>
          <cell r="E12">
            <v>39.799999999999997</v>
          </cell>
          <cell r="F12">
            <v>672</v>
          </cell>
          <cell r="G12">
            <v>0</v>
          </cell>
          <cell r="H12">
            <v>274.3</v>
          </cell>
          <cell r="I12">
            <v>172</v>
          </cell>
          <cell r="J12">
            <v>5905.9000000000096</v>
          </cell>
          <cell r="K12">
            <v>326.2</v>
          </cell>
          <cell r="L12">
            <v>131.6</v>
          </cell>
        </row>
        <row r="13">
          <cell r="C13" t="str">
            <v>Ceará</v>
          </cell>
          <cell r="D13">
            <v>1260.5</v>
          </cell>
          <cell r="E13">
            <v>0</v>
          </cell>
          <cell r="F13">
            <v>48.5</v>
          </cell>
          <cell r="G13">
            <v>0</v>
          </cell>
          <cell r="H13">
            <v>116.7</v>
          </cell>
          <cell r="I13">
            <v>51</v>
          </cell>
          <cell r="J13">
            <v>2087.9</v>
          </cell>
          <cell r="K13">
            <v>32.299999999999997</v>
          </cell>
          <cell r="L13">
            <v>77.099999999999994</v>
          </cell>
        </row>
        <row r="14">
          <cell r="C14" t="str">
            <v>Maranhão</v>
          </cell>
          <cell r="D14">
            <v>1063.8</v>
          </cell>
          <cell r="E14">
            <v>0</v>
          </cell>
          <cell r="F14">
            <v>0</v>
          </cell>
          <cell r="G14">
            <v>0</v>
          </cell>
          <cell r="H14">
            <v>98.8</v>
          </cell>
          <cell r="I14">
            <v>0</v>
          </cell>
          <cell r="J14">
            <v>3031.2</v>
          </cell>
          <cell r="K14">
            <v>14.4</v>
          </cell>
          <cell r="L14">
            <v>126.3</v>
          </cell>
        </row>
        <row r="15">
          <cell r="C15" t="str">
            <v>Paraíba</v>
          </cell>
          <cell r="D15">
            <v>404.8</v>
          </cell>
          <cell r="E15">
            <v>0</v>
          </cell>
          <cell r="F15">
            <v>15</v>
          </cell>
          <cell r="G15">
            <v>0</v>
          </cell>
          <cell r="H15">
            <v>0</v>
          </cell>
          <cell r="I15">
            <v>7.7</v>
          </cell>
          <cell r="J15">
            <v>1002.4</v>
          </cell>
          <cell r="K15">
            <v>2.9</v>
          </cell>
          <cell r="L15">
            <v>274.39999999999998</v>
          </cell>
        </row>
        <row r="16">
          <cell r="C16" t="str">
            <v>Pernambuco</v>
          </cell>
          <cell r="D16">
            <v>683.4</v>
          </cell>
          <cell r="E16">
            <v>0</v>
          </cell>
          <cell r="F16">
            <v>0</v>
          </cell>
          <cell r="G16">
            <v>0</v>
          </cell>
          <cell r="H16">
            <v>93</v>
          </cell>
          <cell r="I16">
            <v>0</v>
          </cell>
          <cell r="J16">
            <v>1732.4</v>
          </cell>
          <cell r="K16">
            <v>49</v>
          </cell>
          <cell r="L16">
            <v>399.3</v>
          </cell>
        </row>
        <row r="17">
          <cell r="C17" t="str">
            <v>Piauí</v>
          </cell>
          <cell r="D17">
            <v>1944.7</v>
          </cell>
          <cell r="E17">
            <v>0</v>
          </cell>
          <cell r="F17">
            <v>52.7</v>
          </cell>
          <cell r="G17">
            <v>0</v>
          </cell>
          <cell r="H17">
            <v>42</v>
          </cell>
          <cell r="I17">
            <v>0</v>
          </cell>
          <cell r="J17">
            <v>2439.4</v>
          </cell>
          <cell r="K17">
            <v>16</v>
          </cell>
          <cell r="L17">
            <v>24.5</v>
          </cell>
        </row>
        <row r="18">
          <cell r="C18" t="str">
            <v>Rio Grande do Norte</v>
          </cell>
          <cell r="D18">
            <v>262.82</v>
          </cell>
          <cell r="E18">
            <v>0</v>
          </cell>
          <cell r="F18">
            <v>0</v>
          </cell>
          <cell r="G18">
            <v>0</v>
          </cell>
          <cell r="H18">
            <v>32</v>
          </cell>
          <cell r="I18">
            <v>0</v>
          </cell>
          <cell r="J18">
            <v>1352.9</v>
          </cell>
          <cell r="K18">
            <v>16.7</v>
          </cell>
          <cell r="L18">
            <v>146.6</v>
          </cell>
        </row>
        <row r="19">
          <cell r="C19" t="str">
            <v>Sergipe</v>
          </cell>
          <cell r="D19">
            <v>104.1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161.5</v>
          </cell>
          <cell r="K19">
            <v>77.599999999999994</v>
          </cell>
          <cell r="L19">
            <v>79.7</v>
          </cell>
        </row>
        <row r="20">
          <cell r="D20">
            <v>9780.6200000000008</v>
          </cell>
          <cell r="E20">
            <v>39.799999999999997</v>
          </cell>
          <cell r="F20">
            <v>788.2</v>
          </cell>
          <cell r="G20">
            <v>0</v>
          </cell>
          <cell r="H20">
            <v>656.8</v>
          </cell>
          <cell r="I20">
            <v>235.1</v>
          </cell>
          <cell r="J20">
            <v>18263.500000000011</v>
          </cell>
          <cell r="K20">
            <v>630.9</v>
          </cell>
          <cell r="L20">
            <v>1438.4</v>
          </cell>
        </row>
        <row r="21">
          <cell r="C21" t="str">
            <v>Acre</v>
          </cell>
          <cell r="D21">
            <v>475.17</v>
          </cell>
          <cell r="E21">
            <v>0.24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1153.5</v>
          </cell>
          <cell r="K21">
            <v>0</v>
          </cell>
          <cell r="L21">
            <v>24.1</v>
          </cell>
        </row>
        <row r="22">
          <cell r="C22" t="str">
            <v>Amazonas</v>
          </cell>
          <cell r="D22">
            <v>3921.6</v>
          </cell>
          <cell r="E22">
            <v>30.5</v>
          </cell>
          <cell r="F22">
            <v>0</v>
          </cell>
          <cell r="G22">
            <v>0</v>
          </cell>
          <cell r="H22">
            <v>1360.6</v>
          </cell>
          <cell r="I22">
            <v>86.2</v>
          </cell>
          <cell r="J22">
            <v>765.8</v>
          </cell>
          <cell r="K22">
            <v>0</v>
          </cell>
          <cell r="L22">
            <v>5.5</v>
          </cell>
        </row>
        <row r="23">
          <cell r="C23" t="str">
            <v>Amapá</v>
          </cell>
          <cell r="D23">
            <v>198.8</v>
          </cell>
          <cell r="E23">
            <v>0</v>
          </cell>
          <cell r="F23">
            <v>0</v>
          </cell>
          <cell r="G23">
            <v>0</v>
          </cell>
          <cell r="H23">
            <v>542.29999999999995</v>
          </cell>
          <cell r="I23">
            <v>11.5</v>
          </cell>
          <cell r="J23">
            <v>467.4</v>
          </cell>
          <cell r="K23">
            <v>0</v>
          </cell>
          <cell r="L23">
            <v>0</v>
          </cell>
        </row>
        <row r="24">
          <cell r="C24" t="str">
            <v>Pará</v>
          </cell>
          <cell r="D24">
            <v>2620.4</v>
          </cell>
          <cell r="E24">
            <v>65.099999999999994</v>
          </cell>
          <cell r="F24">
            <v>140</v>
          </cell>
          <cell r="G24">
            <v>0</v>
          </cell>
          <cell r="H24">
            <v>1504.3</v>
          </cell>
          <cell r="I24">
            <v>721</v>
          </cell>
          <cell r="J24">
            <v>2630.5</v>
          </cell>
          <cell r="K24">
            <v>0</v>
          </cell>
          <cell r="L24">
            <v>72.599999999999994</v>
          </cell>
        </row>
        <row r="25">
          <cell r="C25" t="str">
            <v>Rondônia</v>
          </cell>
          <cell r="D25">
            <v>410.8</v>
          </cell>
          <cell r="E25">
            <v>1.2</v>
          </cell>
          <cell r="F25">
            <v>0</v>
          </cell>
          <cell r="G25">
            <v>0</v>
          </cell>
          <cell r="H25">
            <v>45.7</v>
          </cell>
          <cell r="I25">
            <v>37.1</v>
          </cell>
          <cell r="J25">
            <v>1722.8</v>
          </cell>
          <cell r="K25">
            <v>0</v>
          </cell>
          <cell r="L25">
            <v>66.599999999999994</v>
          </cell>
        </row>
        <row r="26">
          <cell r="C26" t="str">
            <v>Roraima</v>
          </cell>
          <cell r="D26">
            <v>186.5</v>
          </cell>
          <cell r="E26">
            <v>0</v>
          </cell>
          <cell r="F26">
            <v>0</v>
          </cell>
          <cell r="G26">
            <v>0</v>
          </cell>
          <cell r="H26">
            <v>534.79999999999995</v>
          </cell>
          <cell r="I26">
            <v>15.5</v>
          </cell>
          <cell r="J26">
            <v>1103</v>
          </cell>
          <cell r="K26">
            <v>7.4</v>
          </cell>
          <cell r="L26">
            <v>15.8</v>
          </cell>
        </row>
        <row r="27">
          <cell r="C27" t="str">
            <v>Tocantins</v>
          </cell>
          <cell r="D27">
            <v>623.20000000000005</v>
          </cell>
          <cell r="E27">
            <v>1.9</v>
          </cell>
          <cell r="F27">
            <v>192.6</v>
          </cell>
          <cell r="G27">
            <v>8.3000000000000007</v>
          </cell>
          <cell r="H27">
            <v>62.7</v>
          </cell>
          <cell r="I27">
            <v>0</v>
          </cell>
          <cell r="J27">
            <v>1794.9</v>
          </cell>
          <cell r="K27">
            <v>0</v>
          </cell>
          <cell r="L27">
            <v>65.8</v>
          </cell>
        </row>
        <row r="28">
          <cell r="D28">
            <v>8436.4699999999993</v>
          </cell>
          <cell r="E28">
            <v>98.94</v>
          </cell>
          <cell r="F28">
            <v>332.6</v>
          </cell>
          <cell r="G28">
            <v>8.3000000000000007</v>
          </cell>
          <cell r="H28">
            <v>4050.4</v>
          </cell>
          <cell r="I28">
            <v>871.30000000000007</v>
          </cell>
          <cell r="J28">
            <v>9637.9</v>
          </cell>
          <cell r="K28">
            <v>7.4</v>
          </cell>
          <cell r="L28">
            <v>250.4</v>
          </cell>
        </row>
        <row r="29">
          <cell r="C29" t="str">
            <v>Espírito Santo</v>
          </cell>
          <cell r="D29">
            <v>651.4</v>
          </cell>
          <cell r="E29">
            <v>0</v>
          </cell>
          <cell r="F29">
            <v>50.9</v>
          </cell>
          <cell r="G29">
            <v>4.3</v>
          </cell>
          <cell r="H29">
            <v>1.9</v>
          </cell>
          <cell r="I29">
            <v>23.1</v>
          </cell>
          <cell r="J29">
            <v>900.3</v>
          </cell>
          <cell r="K29">
            <v>0</v>
          </cell>
          <cell r="L29">
            <v>64.7</v>
          </cell>
        </row>
        <row r="30">
          <cell r="C30" t="str">
            <v>Minas Gerais</v>
          </cell>
          <cell r="D30">
            <v>8814.1999999999898</v>
          </cell>
          <cell r="E30">
            <v>1.1000000000000001</v>
          </cell>
          <cell r="F30">
            <v>265.60000000000002</v>
          </cell>
          <cell r="G30">
            <v>0</v>
          </cell>
          <cell r="H30">
            <v>243</v>
          </cell>
          <cell r="I30">
            <v>101</v>
          </cell>
          <cell r="J30">
            <v>6919.76</v>
          </cell>
          <cell r="K30">
            <v>53.9</v>
          </cell>
          <cell r="L30">
            <v>1221.5999999999999</v>
          </cell>
        </row>
        <row r="31">
          <cell r="C31" t="str">
            <v>Rio de Janeiro</v>
          </cell>
          <cell r="D31">
            <v>839.5</v>
          </cell>
          <cell r="E31">
            <v>0</v>
          </cell>
          <cell r="F31">
            <v>0</v>
          </cell>
          <cell r="G31">
            <v>0</v>
          </cell>
          <cell r="H31">
            <v>8.6</v>
          </cell>
          <cell r="I31">
            <v>9.3000000000000007</v>
          </cell>
          <cell r="J31">
            <v>1077.9000000000001</v>
          </cell>
          <cell r="K31">
            <v>26</v>
          </cell>
          <cell r="L31">
            <v>591.9</v>
          </cell>
        </row>
        <row r="32">
          <cell r="C32" t="str">
            <v>São Paulo</v>
          </cell>
          <cell r="D32">
            <v>5427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486.6</v>
          </cell>
          <cell r="K32">
            <v>0</v>
          </cell>
          <cell r="L32">
            <v>635.79999999999995</v>
          </cell>
        </row>
        <row r="33">
          <cell r="D33">
            <v>15732.099999999989</v>
          </cell>
          <cell r="E33">
            <v>1.1000000000000001</v>
          </cell>
          <cell r="F33">
            <v>316.5</v>
          </cell>
          <cell r="G33">
            <v>4.3</v>
          </cell>
          <cell r="H33">
            <v>253.5</v>
          </cell>
          <cell r="I33">
            <v>133.4</v>
          </cell>
          <cell r="J33">
            <v>9384.5600000000013</v>
          </cell>
          <cell r="K33">
            <v>79.900000000000006</v>
          </cell>
          <cell r="L33">
            <v>2514</v>
          </cell>
        </row>
        <row r="34">
          <cell r="C34" t="str">
            <v>Paraná</v>
          </cell>
          <cell r="D34">
            <v>2556.6</v>
          </cell>
          <cell r="E34">
            <v>0.8</v>
          </cell>
          <cell r="F34">
            <v>0</v>
          </cell>
          <cell r="G34">
            <v>0</v>
          </cell>
          <cell r="H34">
            <v>0</v>
          </cell>
          <cell r="I34">
            <v>94.4</v>
          </cell>
          <cell r="J34">
            <v>2992.9</v>
          </cell>
          <cell r="K34">
            <v>56.3</v>
          </cell>
          <cell r="L34">
            <v>798.2</v>
          </cell>
        </row>
        <row r="35">
          <cell r="C35" t="str">
            <v>Rio Grande do Sul</v>
          </cell>
          <cell r="D35">
            <v>2949.4</v>
          </cell>
          <cell r="E35">
            <v>5.7</v>
          </cell>
          <cell r="F35">
            <v>0</v>
          </cell>
          <cell r="G35">
            <v>0</v>
          </cell>
          <cell r="H35">
            <v>152.1</v>
          </cell>
          <cell r="I35">
            <v>10.6</v>
          </cell>
          <cell r="J35">
            <v>4966.3999999999996</v>
          </cell>
          <cell r="K35">
            <v>244.1</v>
          </cell>
          <cell r="L35">
            <v>427</v>
          </cell>
        </row>
        <row r="36">
          <cell r="C36" t="str">
            <v>Santa Catarina</v>
          </cell>
          <cell r="D36">
            <v>1373.3</v>
          </cell>
          <cell r="E36">
            <v>1.2</v>
          </cell>
          <cell r="F36">
            <v>0</v>
          </cell>
          <cell r="G36">
            <v>0</v>
          </cell>
          <cell r="H36">
            <v>0</v>
          </cell>
          <cell r="I36">
            <v>29.4</v>
          </cell>
          <cell r="J36">
            <v>1866.4</v>
          </cell>
          <cell r="K36">
            <v>11.1</v>
          </cell>
          <cell r="L36">
            <v>475.7</v>
          </cell>
        </row>
        <row r="37">
          <cell r="D37">
            <v>6879.3</v>
          </cell>
          <cell r="E37">
            <v>7.7</v>
          </cell>
          <cell r="F37">
            <v>0</v>
          </cell>
          <cell r="G37">
            <v>0</v>
          </cell>
          <cell r="H37">
            <v>152.1</v>
          </cell>
          <cell r="I37">
            <v>134.4</v>
          </cell>
          <cell r="J37">
            <v>9825.6999999999989</v>
          </cell>
          <cell r="K37">
            <v>311.5</v>
          </cell>
          <cell r="L37">
            <v>1700.9</v>
          </cell>
        </row>
        <row r="38">
          <cell r="D38">
            <v>45683.489999999991</v>
          </cell>
          <cell r="E38">
            <v>147.54</v>
          </cell>
          <cell r="F38">
            <v>2225.1999999999998</v>
          </cell>
          <cell r="G38">
            <v>12.6</v>
          </cell>
          <cell r="H38">
            <v>5521.3</v>
          </cell>
          <cell r="I38">
            <v>1615</v>
          </cell>
          <cell r="J38">
            <v>57309.060000000027</v>
          </cell>
          <cell r="K38">
            <v>1242.5</v>
          </cell>
          <cell r="L38">
            <v>7183.0999999999995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tabSelected="1" zoomScale="70" zoomScaleNormal="70" workbookViewId="0"/>
  </sheetViews>
  <sheetFormatPr defaultRowHeight="15" x14ac:dyDescent="0.25"/>
  <cols>
    <col min="1" max="1" width="20.5703125" customWidth="1"/>
    <col min="2" max="22" width="12" customWidth="1"/>
  </cols>
  <sheetData>
    <row r="1" spans="1:22" ht="19.7" customHeight="1" x14ac:dyDescent="0.25">
      <c r="A1" s="1" t="s">
        <v>38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1"/>
      <c r="U1" s="3"/>
      <c r="V1" s="3"/>
    </row>
    <row r="2" spans="1:22" ht="19.7" customHeight="1" x14ac:dyDescent="0.25">
      <c r="A2" s="4"/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1"/>
      <c r="U2" s="3"/>
      <c r="V2" s="3"/>
    </row>
    <row r="3" spans="1:22" ht="19.7" customHeight="1" x14ac:dyDescent="0.25">
      <c r="A3" s="20" t="s">
        <v>0</v>
      </c>
      <c r="B3" s="22" t="s">
        <v>34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9.7" customHeight="1" x14ac:dyDescent="0.25">
      <c r="A4" s="21"/>
      <c r="B4" s="12">
        <v>2001</v>
      </c>
      <c r="C4" s="12">
        <v>2002</v>
      </c>
      <c r="D4" s="12">
        <v>2003</v>
      </c>
      <c r="E4" s="12">
        <v>2004</v>
      </c>
      <c r="F4" s="12">
        <v>2005</v>
      </c>
      <c r="G4" s="12">
        <v>2006</v>
      </c>
      <c r="H4" s="12">
        <v>2007</v>
      </c>
      <c r="I4" s="12">
        <v>2008</v>
      </c>
      <c r="J4" s="12">
        <v>2009</v>
      </c>
      <c r="K4" s="12">
        <v>2010</v>
      </c>
      <c r="L4" s="12">
        <v>2011</v>
      </c>
      <c r="M4" s="12">
        <v>2012</v>
      </c>
      <c r="N4" s="12">
        <v>2013</v>
      </c>
      <c r="O4" s="12">
        <v>2014</v>
      </c>
      <c r="P4" s="13">
        <v>2015</v>
      </c>
      <c r="Q4" s="12">
        <v>2016</v>
      </c>
      <c r="R4" s="13">
        <v>2017</v>
      </c>
      <c r="S4" s="12">
        <v>2018</v>
      </c>
      <c r="T4" s="13">
        <v>2019</v>
      </c>
      <c r="U4" s="12">
        <v>2020</v>
      </c>
      <c r="V4" s="13" t="s">
        <v>39</v>
      </c>
    </row>
    <row r="5" spans="1:22" ht="21" customHeight="1" x14ac:dyDescent="0.25">
      <c r="A5" s="14" t="s">
        <v>1</v>
      </c>
      <c r="B5" s="8">
        <v>2594.5</v>
      </c>
      <c r="C5" s="8">
        <v>3231.6</v>
      </c>
      <c r="D5" s="8">
        <v>3285.9</v>
      </c>
      <c r="E5" s="8">
        <v>3477.9</v>
      </c>
      <c r="F5" s="8">
        <v>3490.7000000000003</v>
      </c>
      <c r="G5" s="8">
        <v>3486.5</v>
      </c>
      <c r="H5" s="8">
        <v>4221.6000000000004</v>
      </c>
      <c r="I5" s="8">
        <v>4341.5</v>
      </c>
      <c r="J5" s="8">
        <v>4491.5</v>
      </c>
      <c r="K5" s="8">
        <v>4516.3</v>
      </c>
      <c r="L5" s="8">
        <v>5138.4000000000005</v>
      </c>
      <c r="M5" s="8">
        <v>5183.2</v>
      </c>
      <c r="N5" s="8">
        <v>5446.2</v>
      </c>
      <c r="O5" s="8">
        <v>5829.9</v>
      </c>
      <c r="P5" s="8">
        <v>6142.7</v>
      </c>
      <c r="Q5" s="8">
        <v>6350.9000000000005</v>
      </c>
      <c r="R5" s="8">
        <v>6407.15</v>
      </c>
      <c r="S5" s="8">
        <v>6930.9</v>
      </c>
      <c r="T5" s="8">
        <v>7072.3</v>
      </c>
      <c r="U5" s="8">
        <v>7125</v>
      </c>
      <c r="V5" s="8">
        <f>V6+V14+V24+V29+V33</f>
        <v>7183.1</v>
      </c>
    </row>
    <row r="6" spans="1:22" ht="21" customHeight="1" x14ac:dyDescent="0.25">
      <c r="A6" s="15" t="s">
        <v>2</v>
      </c>
      <c r="B6" s="9">
        <v>52.300000000000004</v>
      </c>
      <c r="C6" s="9">
        <v>94.2</v>
      </c>
      <c r="D6" s="9">
        <v>94.2</v>
      </c>
      <c r="E6" s="9">
        <v>111.10000000000001</v>
      </c>
      <c r="F6" s="9">
        <v>111.10000000000001</v>
      </c>
      <c r="G6" s="9">
        <v>111.10000000000001</v>
      </c>
      <c r="H6" s="9">
        <v>124.2</v>
      </c>
      <c r="I6" s="9">
        <v>171.5</v>
      </c>
      <c r="J6" s="9">
        <v>171.8</v>
      </c>
      <c r="K6" s="9">
        <v>166.4</v>
      </c>
      <c r="L6" s="9">
        <v>166.9</v>
      </c>
      <c r="M6" s="9">
        <v>166.89999999999998</v>
      </c>
      <c r="N6" s="9">
        <v>175.30000000000004</v>
      </c>
      <c r="O6" s="9">
        <v>190.70000000000005</v>
      </c>
      <c r="P6" s="9">
        <v>184.5</v>
      </c>
      <c r="Q6" s="9">
        <v>240.9</v>
      </c>
      <c r="R6" s="9">
        <v>243.89999999999998</v>
      </c>
      <c r="S6" s="9">
        <v>246.8</v>
      </c>
      <c r="T6" s="9">
        <v>246.8</v>
      </c>
      <c r="U6" s="9">
        <v>238.89999999999998</v>
      </c>
      <c r="V6" s="9">
        <f>SUM(V7:V13)</f>
        <v>250.39999999999998</v>
      </c>
    </row>
    <row r="7" spans="1:22" ht="21" customHeight="1" x14ac:dyDescent="0.25">
      <c r="A7" s="16" t="s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50.4</v>
      </c>
      <c r="J7" s="6">
        <v>50.4</v>
      </c>
      <c r="K7" s="6">
        <v>50.4</v>
      </c>
      <c r="L7" s="6">
        <v>50.4</v>
      </c>
      <c r="M7" s="6">
        <v>50.4</v>
      </c>
      <c r="N7" s="6">
        <v>50.399999999999991</v>
      </c>
      <c r="O7" s="6">
        <v>50.399999999999991</v>
      </c>
      <c r="P7" s="6">
        <v>50.400000000000006</v>
      </c>
      <c r="Q7" s="6">
        <v>88.5</v>
      </c>
      <c r="R7" s="6">
        <v>88.7</v>
      </c>
      <c r="S7" s="6">
        <v>66.599999999999994</v>
      </c>
      <c r="T7" s="6">
        <v>66.599999999999994</v>
      </c>
      <c r="U7" s="6">
        <v>66.599999999999994</v>
      </c>
      <c r="V7" s="6">
        <f>VLOOKUP(A7,'[1]RESUMO SNV'!$C$6:$L$38,10,0)</f>
        <v>66.599999999999994</v>
      </c>
    </row>
    <row r="8" spans="1:22" ht="21" customHeight="1" x14ac:dyDescent="0.25">
      <c r="A8" s="16" t="s">
        <v>4</v>
      </c>
      <c r="B8" s="6">
        <v>0</v>
      </c>
      <c r="C8" s="6">
        <v>11.6</v>
      </c>
      <c r="D8" s="6">
        <v>11.6</v>
      </c>
      <c r="E8" s="6">
        <v>11.6</v>
      </c>
      <c r="F8" s="6">
        <v>11.6</v>
      </c>
      <c r="G8" s="6">
        <v>11.6</v>
      </c>
      <c r="H8" s="6">
        <v>11.6</v>
      </c>
      <c r="I8" s="6">
        <v>11.6</v>
      </c>
      <c r="J8" s="6">
        <v>11.9</v>
      </c>
      <c r="K8" s="6">
        <v>11.9</v>
      </c>
      <c r="L8" s="6">
        <v>11.9</v>
      </c>
      <c r="M8" s="6">
        <v>11.9</v>
      </c>
      <c r="N8" s="6">
        <v>11.900000000000006</v>
      </c>
      <c r="O8" s="6">
        <v>11.900000000000006</v>
      </c>
      <c r="P8" s="6">
        <v>11.900000000000006</v>
      </c>
      <c r="Q8" s="6">
        <v>8.9</v>
      </c>
      <c r="R8" s="6">
        <v>8.9</v>
      </c>
      <c r="S8" s="6">
        <v>24.1</v>
      </c>
      <c r="T8" s="6">
        <v>24.1</v>
      </c>
      <c r="U8" s="6">
        <v>24.1</v>
      </c>
      <c r="V8" s="6">
        <f>VLOOKUP(A8,'[1]RESUMO SNV'!$C$6:$L$38,10,0)</f>
        <v>24.1</v>
      </c>
    </row>
    <row r="9" spans="1:22" ht="21" customHeight="1" x14ac:dyDescent="0.25">
      <c r="A9" s="16" t="s">
        <v>5</v>
      </c>
      <c r="B9" s="6">
        <v>2.8000000000000003</v>
      </c>
      <c r="C9" s="6">
        <v>2.8000000000000003</v>
      </c>
      <c r="D9" s="6">
        <v>2.8000000000000003</v>
      </c>
      <c r="E9" s="6">
        <v>2.8000000000000003</v>
      </c>
      <c r="F9" s="6">
        <v>2.8000000000000003</v>
      </c>
      <c r="G9" s="6">
        <v>2.8000000000000003</v>
      </c>
      <c r="H9" s="6">
        <v>2.8000000000000003</v>
      </c>
      <c r="I9" s="6">
        <v>2.8000000000000003</v>
      </c>
      <c r="J9" s="6">
        <v>2.8000000000000003</v>
      </c>
      <c r="K9" s="6">
        <v>2.8000000000000003</v>
      </c>
      <c r="L9" s="6">
        <v>2.8000000000000003</v>
      </c>
      <c r="M9" s="6">
        <v>2.8000000000000003</v>
      </c>
      <c r="N9" s="6">
        <v>2.8000000000000682</v>
      </c>
      <c r="O9" s="6">
        <v>2.8000000000000682</v>
      </c>
      <c r="P9" s="6">
        <v>2.8000000000000682</v>
      </c>
      <c r="Q9" s="6">
        <v>2.8</v>
      </c>
      <c r="R9" s="6">
        <v>2.8</v>
      </c>
      <c r="S9" s="6">
        <v>5.5</v>
      </c>
      <c r="T9" s="6">
        <v>5.5</v>
      </c>
      <c r="U9" s="6">
        <v>5.5</v>
      </c>
      <c r="V9" s="6">
        <f>VLOOKUP(A9,'[1]RESUMO SNV'!$C$6:$L$38,10,0)</f>
        <v>5.5</v>
      </c>
    </row>
    <row r="10" spans="1:22" ht="21" customHeight="1" x14ac:dyDescent="0.25">
      <c r="A10" s="16" t="s">
        <v>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1.8</v>
      </c>
      <c r="O10" s="6">
        <v>17.199999999999992</v>
      </c>
      <c r="P10" s="6">
        <v>17.199999999999992</v>
      </c>
      <c r="Q10" s="6">
        <v>17.2</v>
      </c>
      <c r="R10" s="6">
        <v>17.2</v>
      </c>
      <c r="S10" s="6">
        <v>15.1</v>
      </c>
      <c r="T10" s="6">
        <v>15.1</v>
      </c>
      <c r="U10" s="6">
        <v>15.8</v>
      </c>
      <c r="V10" s="6">
        <f>VLOOKUP(A10,'[1]RESUMO SNV'!$C$6:$L$38,10,0)</f>
        <v>15.8</v>
      </c>
    </row>
    <row r="11" spans="1:22" ht="21" customHeight="1" x14ac:dyDescent="0.25">
      <c r="A11" s="16" t="s">
        <v>7</v>
      </c>
      <c r="B11" s="6">
        <v>42.1</v>
      </c>
      <c r="C11" s="6">
        <v>72.400000000000006</v>
      </c>
      <c r="D11" s="6">
        <v>72.400000000000006</v>
      </c>
      <c r="E11" s="6">
        <v>72.400000000000006</v>
      </c>
      <c r="F11" s="6">
        <v>72.400000000000006</v>
      </c>
      <c r="G11" s="6">
        <v>72.400000000000006</v>
      </c>
      <c r="H11" s="6">
        <v>72.400000000000006</v>
      </c>
      <c r="I11" s="6">
        <v>70.600000000000009</v>
      </c>
      <c r="J11" s="6">
        <v>70.600000000000009</v>
      </c>
      <c r="K11" s="6">
        <v>70.600000000000009</v>
      </c>
      <c r="L11" s="6">
        <v>70.600000000000009</v>
      </c>
      <c r="M11" s="6">
        <v>70.600000000000009</v>
      </c>
      <c r="N11" s="6">
        <v>70.600000000000023</v>
      </c>
      <c r="O11" s="6">
        <v>70.600000000000023</v>
      </c>
      <c r="P11" s="6">
        <v>70.600000000000023</v>
      </c>
      <c r="Q11" s="6">
        <v>70.599999999999994</v>
      </c>
      <c r="R11" s="6">
        <v>70.599999999999994</v>
      </c>
      <c r="S11" s="6">
        <v>72.599999999999994</v>
      </c>
      <c r="T11" s="6">
        <v>72.599999999999994</v>
      </c>
      <c r="U11" s="6">
        <v>72.599999999999994</v>
      </c>
      <c r="V11" s="6">
        <f>VLOOKUP(A11,'[1]RESUMO SNV'!$C$6:$L$38,10,0)</f>
        <v>72.599999999999994</v>
      </c>
    </row>
    <row r="12" spans="1:22" ht="21" customHeight="1" x14ac:dyDescent="0.25">
      <c r="A12" s="16" t="s">
        <v>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f>VLOOKUP(A12,'[1]RESUMO SNV'!$C$6:$L$38,10,0)</f>
        <v>0</v>
      </c>
    </row>
    <row r="13" spans="1:22" ht="21" customHeight="1" x14ac:dyDescent="0.25">
      <c r="A13" s="16" t="s">
        <v>9</v>
      </c>
      <c r="B13" s="6">
        <v>7.4</v>
      </c>
      <c r="C13" s="6">
        <v>7.4</v>
      </c>
      <c r="D13" s="6">
        <v>7.4</v>
      </c>
      <c r="E13" s="6">
        <v>24.3</v>
      </c>
      <c r="F13" s="6">
        <v>24.3</v>
      </c>
      <c r="G13" s="6">
        <v>24.3</v>
      </c>
      <c r="H13" s="6">
        <v>37.4</v>
      </c>
      <c r="I13" s="6">
        <v>36.1</v>
      </c>
      <c r="J13" s="6">
        <v>36.1</v>
      </c>
      <c r="K13" s="6">
        <v>30.7</v>
      </c>
      <c r="L13" s="6">
        <v>31.2</v>
      </c>
      <c r="M13" s="6">
        <v>31.2</v>
      </c>
      <c r="N13" s="6">
        <v>37.799999999999955</v>
      </c>
      <c r="O13" s="6">
        <v>37.799999999999955</v>
      </c>
      <c r="P13" s="6">
        <v>31.599999999999909</v>
      </c>
      <c r="Q13" s="6">
        <v>52.9</v>
      </c>
      <c r="R13" s="6">
        <v>55.7</v>
      </c>
      <c r="S13" s="6">
        <v>62.9</v>
      </c>
      <c r="T13" s="6">
        <v>62.9</v>
      </c>
      <c r="U13" s="6">
        <v>54.3</v>
      </c>
      <c r="V13" s="6">
        <f>VLOOKUP(A13,'[1]RESUMO SNV'!$C$6:$L$38,10,0)</f>
        <v>65.8</v>
      </c>
    </row>
    <row r="14" spans="1:22" ht="21" customHeight="1" x14ac:dyDescent="0.25">
      <c r="A14" s="17" t="s">
        <v>10</v>
      </c>
      <c r="B14" s="10">
        <v>317.7</v>
      </c>
      <c r="C14" s="10">
        <v>381.1</v>
      </c>
      <c r="D14" s="10">
        <v>398.5</v>
      </c>
      <c r="E14" s="10">
        <v>500.90000000000003</v>
      </c>
      <c r="F14" s="10">
        <v>504.3</v>
      </c>
      <c r="G14" s="10">
        <v>504.3</v>
      </c>
      <c r="H14" s="10">
        <v>585.1</v>
      </c>
      <c r="I14" s="10">
        <v>602.1</v>
      </c>
      <c r="J14" s="10">
        <v>607.9</v>
      </c>
      <c r="K14" s="10">
        <v>630.6</v>
      </c>
      <c r="L14" s="10">
        <v>865.1</v>
      </c>
      <c r="M14" s="10">
        <v>877.8</v>
      </c>
      <c r="N14" s="10">
        <v>1011.5999999999999</v>
      </c>
      <c r="O14" s="10">
        <v>1100.5</v>
      </c>
      <c r="P14" s="10">
        <v>1158.8000000000002</v>
      </c>
      <c r="Q14" s="10">
        <v>1207.9000000000001</v>
      </c>
      <c r="R14" s="10">
        <v>1243.4000000000001</v>
      </c>
      <c r="S14" s="10">
        <v>1298.8</v>
      </c>
      <c r="T14" s="10">
        <v>1427</v>
      </c>
      <c r="U14" s="10">
        <v>1446.6</v>
      </c>
      <c r="V14" s="10">
        <f>SUM(V15:V23)</f>
        <v>1438.4</v>
      </c>
    </row>
    <row r="15" spans="1:22" ht="21" customHeight="1" x14ac:dyDescent="0.25">
      <c r="A15" s="16" t="s">
        <v>11</v>
      </c>
      <c r="B15" s="6">
        <v>28.8</v>
      </c>
      <c r="C15" s="6">
        <v>28.8</v>
      </c>
      <c r="D15" s="6">
        <v>28.400000000000002</v>
      </c>
      <c r="E15" s="6">
        <v>28.400000000000002</v>
      </c>
      <c r="F15" s="6">
        <v>28.400000000000002</v>
      </c>
      <c r="G15" s="6">
        <v>28.400000000000002</v>
      </c>
      <c r="H15" s="6">
        <v>31.8</v>
      </c>
      <c r="I15" s="6">
        <v>32.700000000000003</v>
      </c>
      <c r="J15" s="6">
        <v>32.700000000000003</v>
      </c>
      <c r="K15" s="6">
        <v>32.700000000000003</v>
      </c>
      <c r="L15" s="6">
        <v>32.700000000000003</v>
      </c>
      <c r="M15" s="6">
        <v>32.700000000000003</v>
      </c>
      <c r="N15" s="6">
        <v>32.700000000000003</v>
      </c>
      <c r="O15" s="6">
        <v>48.8</v>
      </c>
      <c r="P15" s="6">
        <v>48.8</v>
      </c>
      <c r="Q15" s="6">
        <v>50.9</v>
      </c>
      <c r="R15" s="6">
        <v>51.6</v>
      </c>
      <c r="S15" s="6">
        <v>66.900000000000006</v>
      </c>
      <c r="T15" s="6">
        <v>99.9</v>
      </c>
      <c r="U15" s="6">
        <v>124.6</v>
      </c>
      <c r="V15" s="6">
        <f>VLOOKUP(A15,'[1]RESUMO SNV'!$C$6:$L$38,10,0)</f>
        <v>126.3</v>
      </c>
    </row>
    <row r="16" spans="1:22" ht="21" customHeight="1" x14ac:dyDescent="0.25">
      <c r="A16" s="16" t="s">
        <v>12</v>
      </c>
      <c r="B16" s="6">
        <v>12.3</v>
      </c>
      <c r="C16" s="6">
        <v>12.3</v>
      </c>
      <c r="D16" s="6">
        <v>12.3</v>
      </c>
      <c r="E16" s="6">
        <v>12.3</v>
      </c>
      <c r="F16" s="6">
        <v>15.700000000000001</v>
      </c>
      <c r="G16" s="6">
        <v>15.700000000000001</v>
      </c>
      <c r="H16" s="6">
        <v>25.5</v>
      </c>
      <c r="I16" s="6">
        <v>25.6</v>
      </c>
      <c r="J16" s="6">
        <v>25.6</v>
      </c>
      <c r="K16" s="6">
        <v>25.6</v>
      </c>
      <c r="L16" s="6">
        <v>25.6</v>
      </c>
      <c r="M16" s="6">
        <v>25.6</v>
      </c>
      <c r="N16" s="6">
        <v>26.60000000000008</v>
      </c>
      <c r="O16" s="6">
        <v>46.199999999999996</v>
      </c>
      <c r="P16" s="6">
        <v>46.500000000000092</v>
      </c>
      <c r="Q16" s="6">
        <v>46.5</v>
      </c>
      <c r="R16" s="6">
        <v>46.5</v>
      </c>
      <c r="S16" s="6">
        <v>28.4</v>
      </c>
      <c r="T16" s="6">
        <v>28.4</v>
      </c>
      <c r="U16" s="6">
        <v>24.5</v>
      </c>
      <c r="V16" s="6">
        <f>VLOOKUP(A16,'[1]RESUMO SNV'!$C$6:$L$38,10,0)</f>
        <v>24.5</v>
      </c>
    </row>
    <row r="17" spans="1:22" ht="21" customHeight="1" x14ac:dyDescent="0.25">
      <c r="A17" s="16" t="s">
        <v>13</v>
      </c>
      <c r="B17" s="6">
        <v>23.900000000000002</v>
      </c>
      <c r="C17" s="6">
        <v>23.900000000000002</v>
      </c>
      <c r="D17" s="6">
        <v>23.900000000000002</v>
      </c>
      <c r="E17" s="6">
        <v>23.900000000000002</v>
      </c>
      <c r="F17" s="6">
        <v>23.900000000000002</v>
      </c>
      <c r="G17" s="6">
        <v>23.900000000000002</v>
      </c>
      <c r="H17" s="6">
        <v>40</v>
      </c>
      <c r="I17" s="6">
        <v>54.6</v>
      </c>
      <c r="J17" s="6">
        <v>54.6</v>
      </c>
      <c r="K17" s="6">
        <v>54.6</v>
      </c>
      <c r="L17" s="6">
        <v>71.900000000000006</v>
      </c>
      <c r="M17" s="6">
        <v>71.900000000000006</v>
      </c>
      <c r="N17" s="6">
        <v>72.500000000000014</v>
      </c>
      <c r="O17" s="6">
        <v>72.500000000000014</v>
      </c>
      <c r="P17" s="6">
        <v>72.500000000000014</v>
      </c>
      <c r="Q17" s="6">
        <v>72.5</v>
      </c>
      <c r="R17" s="6">
        <v>72.5</v>
      </c>
      <c r="S17" s="6">
        <v>76.900000000000006</v>
      </c>
      <c r="T17" s="6">
        <v>76.900000000000006</v>
      </c>
      <c r="U17" s="6">
        <v>77.5</v>
      </c>
      <c r="V17" s="6">
        <f>VLOOKUP(A17,'[1]RESUMO SNV'!$C$6:$L$38,10,0)</f>
        <v>77.099999999999994</v>
      </c>
    </row>
    <row r="18" spans="1:22" ht="21" customHeight="1" x14ac:dyDescent="0.25">
      <c r="A18" s="16" t="s">
        <v>14</v>
      </c>
      <c r="B18" s="6">
        <v>43.4</v>
      </c>
      <c r="C18" s="6">
        <v>43.4</v>
      </c>
      <c r="D18" s="6">
        <v>43.4</v>
      </c>
      <c r="E18" s="6">
        <v>43.4</v>
      </c>
      <c r="F18" s="6">
        <v>43.4</v>
      </c>
      <c r="G18" s="6">
        <v>43.4</v>
      </c>
      <c r="H18" s="6">
        <v>43.4</v>
      </c>
      <c r="I18" s="6">
        <v>43.2</v>
      </c>
      <c r="J18" s="6">
        <v>43.2</v>
      </c>
      <c r="K18" s="6">
        <v>43.2</v>
      </c>
      <c r="L18" s="6">
        <v>109.4</v>
      </c>
      <c r="M18" s="6">
        <v>114</v>
      </c>
      <c r="N18" s="6">
        <v>119.4</v>
      </c>
      <c r="O18" s="6">
        <v>119.4</v>
      </c>
      <c r="P18" s="6">
        <v>119.5</v>
      </c>
      <c r="Q18" s="6">
        <v>119.5</v>
      </c>
      <c r="R18" s="6">
        <v>144.9</v>
      </c>
      <c r="S18" s="6">
        <v>147.4</v>
      </c>
      <c r="T18" s="6">
        <v>146.6</v>
      </c>
      <c r="U18" s="6">
        <v>146.6</v>
      </c>
      <c r="V18" s="6">
        <f>VLOOKUP(A18,'[1]RESUMO SNV'!$C$6:$L$38,10,0)</f>
        <v>146.6</v>
      </c>
    </row>
    <row r="19" spans="1:22" ht="21" customHeight="1" x14ac:dyDescent="0.25">
      <c r="A19" s="16" t="s">
        <v>15</v>
      </c>
      <c r="B19" s="6">
        <v>39.9</v>
      </c>
      <c r="C19" s="6">
        <v>86.9</v>
      </c>
      <c r="D19" s="6">
        <v>104.7</v>
      </c>
      <c r="E19" s="6">
        <v>105.2</v>
      </c>
      <c r="F19" s="6">
        <v>105.2</v>
      </c>
      <c r="G19" s="6">
        <v>105.2</v>
      </c>
      <c r="H19" s="6">
        <v>112</v>
      </c>
      <c r="I19" s="6">
        <v>112.3</v>
      </c>
      <c r="J19" s="6">
        <v>112.3</v>
      </c>
      <c r="K19" s="6">
        <v>112.3</v>
      </c>
      <c r="L19" s="6">
        <v>274.3</v>
      </c>
      <c r="M19" s="6">
        <v>274.3</v>
      </c>
      <c r="N19" s="6">
        <v>274.3</v>
      </c>
      <c r="O19" s="6">
        <v>274.3</v>
      </c>
      <c r="P19" s="6">
        <v>274.3</v>
      </c>
      <c r="Q19" s="6">
        <v>274.3</v>
      </c>
      <c r="R19" s="6">
        <v>273.3</v>
      </c>
      <c r="S19" s="6">
        <v>273.3</v>
      </c>
      <c r="T19" s="6">
        <v>276.2</v>
      </c>
      <c r="U19" s="6">
        <v>274.39999999999998</v>
      </c>
      <c r="V19" s="6">
        <f>VLOOKUP(A19,'[1]RESUMO SNV'!$C$6:$L$38,10,0)</f>
        <v>274.39999999999998</v>
      </c>
    </row>
    <row r="20" spans="1:22" ht="21" customHeight="1" x14ac:dyDescent="0.25">
      <c r="A20" s="16" t="s">
        <v>16</v>
      </c>
      <c r="B20" s="6">
        <v>41.1</v>
      </c>
      <c r="C20" s="6">
        <v>57.5</v>
      </c>
      <c r="D20" s="6">
        <v>57.5</v>
      </c>
      <c r="E20" s="6">
        <v>159.4</v>
      </c>
      <c r="F20" s="6">
        <v>159.4</v>
      </c>
      <c r="G20" s="6">
        <v>159.4</v>
      </c>
      <c r="H20" s="6">
        <v>204.1</v>
      </c>
      <c r="I20" s="6">
        <v>204.1</v>
      </c>
      <c r="J20" s="6">
        <v>204.1</v>
      </c>
      <c r="K20" s="6">
        <v>222.3</v>
      </c>
      <c r="L20" s="6">
        <v>211.3</v>
      </c>
      <c r="M20" s="6">
        <v>211.3</v>
      </c>
      <c r="N20" s="6">
        <v>324.99999999999994</v>
      </c>
      <c r="O20" s="6">
        <v>324.99999999999994</v>
      </c>
      <c r="P20" s="6">
        <v>324.99999999999994</v>
      </c>
      <c r="Q20" s="6">
        <v>357.5</v>
      </c>
      <c r="R20" s="6">
        <v>357.5</v>
      </c>
      <c r="S20" s="6">
        <v>408.8</v>
      </c>
      <c r="T20" s="6">
        <v>408.8</v>
      </c>
      <c r="U20" s="6">
        <v>408.8</v>
      </c>
      <c r="V20" s="6">
        <f>VLOOKUP(A20,'[1]RESUMO SNV'!$C$6:$L$38,10,0)</f>
        <v>399.3</v>
      </c>
    </row>
    <row r="21" spans="1:22" ht="21" customHeight="1" x14ac:dyDescent="0.25">
      <c r="A21" s="16" t="s">
        <v>17</v>
      </c>
      <c r="B21" s="6">
        <v>18.100000000000001</v>
      </c>
      <c r="C21" s="6">
        <v>18.100000000000001</v>
      </c>
      <c r="D21" s="6">
        <v>18.100000000000001</v>
      </c>
      <c r="E21" s="6">
        <v>18.100000000000001</v>
      </c>
      <c r="F21" s="6">
        <v>18.100000000000001</v>
      </c>
      <c r="G21" s="6">
        <v>18.100000000000001</v>
      </c>
      <c r="H21" s="6">
        <v>18.100000000000001</v>
      </c>
      <c r="I21" s="6">
        <v>17.5</v>
      </c>
      <c r="J21" s="6">
        <v>17.5</v>
      </c>
      <c r="K21" s="6">
        <v>17.5</v>
      </c>
      <c r="L21" s="6">
        <v>17.5</v>
      </c>
      <c r="M21" s="6">
        <v>17.5</v>
      </c>
      <c r="N21" s="6">
        <v>26.299999999999997</v>
      </c>
      <c r="O21" s="6">
        <v>26.299999999999997</v>
      </c>
      <c r="P21" s="6">
        <v>70.899999999999991</v>
      </c>
      <c r="Q21" s="6">
        <v>81.099999999999994</v>
      </c>
      <c r="R21" s="6">
        <v>91.5</v>
      </c>
      <c r="S21" s="6">
        <v>91.5</v>
      </c>
      <c r="T21" s="6">
        <v>178.9</v>
      </c>
      <c r="U21" s="6">
        <v>178.9</v>
      </c>
      <c r="V21" s="6">
        <f>VLOOKUP(A21,'[1]RESUMO SNV'!$C$6:$L$38,10,0)</f>
        <v>178.9</v>
      </c>
    </row>
    <row r="22" spans="1:22" ht="21" customHeight="1" x14ac:dyDescent="0.25">
      <c r="A22" s="16" t="s">
        <v>18</v>
      </c>
      <c r="B22" s="6">
        <v>3.5</v>
      </c>
      <c r="C22" s="6">
        <v>3.5</v>
      </c>
      <c r="D22" s="6">
        <v>3.5</v>
      </c>
      <c r="E22" s="6">
        <v>3.5</v>
      </c>
      <c r="F22" s="6">
        <v>3.5</v>
      </c>
      <c r="G22" s="6">
        <v>3.5</v>
      </c>
      <c r="H22" s="6">
        <v>3.5</v>
      </c>
      <c r="I22" s="6">
        <v>3.5</v>
      </c>
      <c r="J22" s="6">
        <v>9.3000000000000007</v>
      </c>
      <c r="K22" s="6">
        <v>13.8</v>
      </c>
      <c r="L22" s="6">
        <v>13.8</v>
      </c>
      <c r="M22" s="6">
        <v>21.900000000000002</v>
      </c>
      <c r="N22" s="6">
        <v>21.900000000000002</v>
      </c>
      <c r="O22" s="6">
        <v>75.100000000000009</v>
      </c>
      <c r="P22" s="6">
        <v>79.7</v>
      </c>
      <c r="Q22" s="6">
        <v>79.7</v>
      </c>
      <c r="R22" s="6">
        <v>79.7</v>
      </c>
      <c r="S22" s="6">
        <v>79.7</v>
      </c>
      <c r="T22" s="6">
        <v>79.7</v>
      </c>
      <c r="U22" s="6">
        <v>79.7</v>
      </c>
      <c r="V22" s="6">
        <f>VLOOKUP(A22,'[1]RESUMO SNV'!$C$6:$L$38,10,0)</f>
        <v>79.7</v>
      </c>
    </row>
    <row r="23" spans="1:22" ht="21" customHeight="1" x14ac:dyDescent="0.25">
      <c r="A23" s="16" t="s">
        <v>19</v>
      </c>
      <c r="B23" s="6">
        <v>106.7</v>
      </c>
      <c r="C23" s="6">
        <v>106.7</v>
      </c>
      <c r="D23" s="6">
        <v>106.7</v>
      </c>
      <c r="E23" s="6">
        <v>106.7</v>
      </c>
      <c r="F23" s="6">
        <v>106.7</v>
      </c>
      <c r="G23" s="6">
        <v>106.7</v>
      </c>
      <c r="H23" s="6">
        <v>106.7</v>
      </c>
      <c r="I23" s="6">
        <v>108.60000000000001</v>
      </c>
      <c r="J23" s="6">
        <v>108.60000000000001</v>
      </c>
      <c r="K23" s="6">
        <v>108.60000000000001</v>
      </c>
      <c r="L23" s="6">
        <v>108.60000000000001</v>
      </c>
      <c r="M23" s="6">
        <v>108.60000000000001</v>
      </c>
      <c r="N23" s="6">
        <v>112.90000000000002</v>
      </c>
      <c r="O23" s="6">
        <v>112.90000000000002</v>
      </c>
      <c r="P23" s="6">
        <v>121.60000000000002</v>
      </c>
      <c r="Q23" s="6">
        <v>125.9</v>
      </c>
      <c r="R23" s="6">
        <v>125.9</v>
      </c>
      <c r="S23" s="6">
        <v>125.9</v>
      </c>
      <c r="T23" s="6">
        <v>131.6</v>
      </c>
      <c r="U23" s="6">
        <v>131.6</v>
      </c>
      <c r="V23" s="6">
        <f>VLOOKUP(A23,'[1]RESUMO SNV'!$C$6:$L$38,10,0)</f>
        <v>131.6</v>
      </c>
    </row>
    <row r="24" spans="1:22" ht="21" customHeight="1" x14ac:dyDescent="0.25">
      <c r="A24" s="17" t="s">
        <v>20</v>
      </c>
      <c r="B24" s="10">
        <v>1308.5</v>
      </c>
      <c r="C24" s="10">
        <v>1571.4</v>
      </c>
      <c r="D24" s="10">
        <v>1571.4</v>
      </c>
      <c r="E24" s="10">
        <v>1590.2</v>
      </c>
      <c r="F24" s="10">
        <v>1590.2</v>
      </c>
      <c r="G24" s="10">
        <v>1586</v>
      </c>
      <c r="H24" s="10">
        <v>1883.1000000000001</v>
      </c>
      <c r="I24" s="10">
        <v>1868.7</v>
      </c>
      <c r="J24" s="10">
        <v>1979</v>
      </c>
      <c r="K24" s="10">
        <v>1954.4</v>
      </c>
      <c r="L24" s="10">
        <v>2143</v>
      </c>
      <c r="M24" s="10">
        <v>2159.9</v>
      </c>
      <c r="N24" s="10">
        <v>2159.8999999999996</v>
      </c>
      <c r="O24" s="10">
        <v>2285</v>
      </c>
      <c r="P24" s="10">
        <v>2256.9</v>
      </c>
      <c r="Q24" s="10">
        <v>2303.4</v>
      </c>
      <c r="R24" s="10">
        <v>2313.9499999999998</v>
      </c>
      <c r="S24" s="10">
        <v>2490.8000000000002</v>
      </c>
      <c r="T24" s="10">
        <v>2498.4</v>
      </c>
      <c r="U24" s="10">
        <v>2498.5</v>
      </c>
      <c r="V24" s="10">
        <f>SUM(V25:V28)</f>
        <v>2514</v>
      </c>
    </row>
    <row r="25" spans="1:22" ht="21" customHeight="1" x14ac:dyDescent="0.25">
      <c r="A25" s="16" t="s">
        <v>21</v>
      </c>
      <c r="B25" s="6">
        <v>445</v>
      </c>
      <c r="C25" s="6">
        <v>458.1</v>
      </c>
      <c r="D25" s="6">
        <v>458.1</v>
      </c>
      <c r="E25" s="6">
        <v>424.5</v>
      </c>
      <c r="F25" s="6">
        <v>424.5</v>
      </c>
      <c r="G25" s="6">
        <v>424.5</v>
      </c>
      <c r="H25" s="6">
        <v>728.9</v>
      </c>
      <c r="I25" s="6">
        <v>728.9</v>
      </c>
      <c r="J25" s="6">
        <v>841.2</v>
      </c>
      <c r="K25" s="6">
        <v>843.2</v>
      </c>
      <c r="L25" s="6">
        <v>1005</v>
      </c>
      <c r="M25" s="6">
        <v>1013.3000000000001</v>
      </c>
      <c r="N25" s="6">
        <v>1013.2999999999998</v>
      </c>
      <c r="O25" s="6">
        <v>1011.8000000000001</v>
      </c>
      <c r="P25" s="6">
        <v>990.60000000000014</v>
      </c>
      <c r="Q25" s="6">
        <v>1036.4000000000001</v>
      </c>
      <c r="R25" s="6">
        <v>1044.5999999999999</v>
      </c>
      <c r="S25" s="6">
        <v>1202</v>
      </c>
      <c r="T25" s="6">
        <v>1203.0999999999999</v>
      </c>
      <c r="U25" s="6">
        <v>1200.8</v>
      </c>
      <c r="V25" s="6">
        <f>VLOOKUP(A25,'[1]RESUMO SNV'!$C$6:$L$38,10,0)</f>
        <v>1221.5999999999999</v>
      </c>
    </row>
    <row r="26" spans="1:22" ht="21" customHeight="1" x14ac:dyDescent="0.25">
      <c r="A26" s="16" t="s">
        <v>22</v>
      </c>
      <c r="B26" s="6">
        <v>34.6</v>
      </c>
      <c r="C26" s="6">
        <v>34.6</v>
      </c>
      <c r="D26" s="6">
        <v>34.6</v>
      </c>
      <c r="E26" s="6">
        <v>34.6</v>
      </c>
      <c r="F26" s="6">
        <v>34.6</v>
      </c>
      <c r="G26" s="6">
        <v>34.6</v>
      </c>
      <c r="H26" s="6">
        <v>42.6</v>
      </c>
      <c r="I26" s="6">
        <v>43.1</v>
      </c>
      <c r="J26" s="6">
        <v>35.1</v>
      </c>
      <c r="K26" s="6">
        <v>35.1</v>
      </c>
      <c r="L26" s="6">
        <v>35.1</v>
      </c>
      <c r="M26" s="6">
        <v>34.6</v>
      </c>
      <c r="N26" s="6">
        <v>34.599999999999966</v>
      </c>
      <c r="O26" s="6">
        <v>67.499999999999957</v>
      </c>
      <c r="P26" s="6">
        <v>60.599999999999959</v>
      </c>
      <c r="Q26" s="6">
        <v>61.3</v>
      </c>
      <c r="R26" s="6">
        <v>61.1</v>
      </c>
      <c r="S26" s="6">
        <v>61.1</v>
      </c>
      <c r="T26" s="6">
        <v>67.599999999999994</v>
      </c>
      <c r="U26" s="6">
        <v>67.599999999999994</v>
      </c>
      <c r="V26" s="6">
        <f>VLOOKUP(A26,'[1]RESUMO SNV'!$C$6:$L$38,10,0)</f>
        <v>64.7</v>
      </c>
    </row>
    <row r="27" spans="1:22" ht="21" customHeight="1" x14ac:dyDescent="0.25">
      <c r="A27" s="16" t="s">
        <v>23</v>
      </c>
      <c r="B27" s="6">
        <v>467.7</v>
      </c>
      <c r="C27" s="6">
        <v>467.7</v>
      </c>
      <c r="D27" s="6">
        <v>467.7</v>
      </c>
      <c r="E27" s="6">
        <v>470.1</v>
      </c>
      <c r="F27" s="6">
        <v>470.1</v>
      </c>
      <c r="G27" s="6">
        <v>470.1</v>
      </c>
      <c r="H27" s="6">
        <v>470.1</v>
      </c>
      <c r="I27" s="6">
        <v>470.1</v>
      </c>
      <c r="J27" s="6">
        <v>476.1</v>
      </c>
      <c r="K27" s="6">
        <v>481.2</v>
      </c>
      <c r="L27" s="6">
        <v>508</v>
      </c>
      <c r="M27" s="6">
        <v>509.5</v>
      </c>
      <c r="N27" s="6">
        <v>509.50000000000006</v>
      </c>
      <c r="O27" s="6">
        <v>590.19999999999993</v>
      </c>
      <c r="P27" s="6">
        <v>590.19999999999993</v>
      </c>
      <c r="Q27" s="6">
        <v>590.20000000000005</v>
      </c>
      <c r="R27" s="6">
        <v>592.75</v>
      </c>
      <c r="S27" s="6">
        <v>591.9</v>
      </c>
      <c r="T27" s="6">
        <v>591.9</v>
      </c>
      <c r="U27" s="6">
        <v>594.29999999999995</v>
      </c>
      <c r="V27" s="6">
        <f>VLOOKUP(A27,'[1]RESUMO SNV'!$C$6:$L$38,10,0)</f>
        <v>591.9</v>
      </c>
    </row>
    <row r="28" spans="1:22" ht="21" customHeight="1" x14ac:dyDescent="0.25">
      <c r="A28" s="16" t="s">
        <v>24</v>
      </c>
      <c r="B28" s="6">
        <v>361.2</v>
      </c>
      <c r="C28" s="6">
        <v>611</v>
      </c>
      <c r="D28" s="6">
        <v>611</v>
      </c>
      <c r="E28" s="6">
        <v>661</v>
      </c>
      <c r="F28" s="6">
        <v>661</v>
      </c>
      <c r="G28" s="6">
        <v>656.80000000000007</v>
      </c>
      <c r="H28" s="6">
        <v>641.5</v>
      </c>
      <c r="I28" s="6">
        <v>626.6</v>
      </c>
      <c r="J28" s="6">
        <v>626.6</v>
      </c>
      <c r="K28" s="6">
        <v>594.9</v>
      </c>
      <c r="L28" s="6">
        <v>594.9</v>
      </c>
      <c r="M28" s="6">
        <v>602.5</v>
      </c>
      <c r="N28" s="6">
        <v>602.5</v>
      </c>
      <c r="O28" s="6">
        <v>615.50000000000011</v>
      </c>
      <c r="P28" s="6">
        <v>615.50000000000011</v>
      </c>
      <c r="Q28" s="6">
        <v>615.5</v>
      </c>
      <c r="R28" s="6">
        <v>615.5</v>
      </c>
      <c r="S28" s="6">
        <v>635.79999999999995</v>
      </c>
      <c r="T28" s="6">
        <v>635.79999999999995</v>
      </c>
      <c r="U28" s="6">
        <v>635.79999999999995</v>
      </c>
      <c r="V28" s="6">
        <f>VLOOKUP(A28,'[1]RESUMO SNV'!$C$6:$L$38,10,0)</f>
        <v>635.79999999999995</v>
      </c>
    </row>
    <row r="29" spans="1:22" ht="21" customHeight="1" x14ac:dyDescent="0.25">
      <c r="A29" s="17" t="s">
        <v>25</v>
      </c>
      <c r="B29" s="10">
        <v>641.4</v>
      </c>
      <c r="C29" s="10">
        <v>890.80000000000007</v>
      </c>
      <c r="D29" s="10">
        <v>890.80000000000007</v>
      </c>
      <c r="E29" s="10">
        <v>942.30000000000007</v>
      </c>
      <c r="F29" s="10">
        <v>942.30000000000007</v>
      </c>
      <c r="G29" s="10">
        <v>942.30000000000007</v>
      </c>
      <c r="H29" s="10">
        <v>1076.3</v>
      </c>
      <c r="I29" s="10">
        <v>1095.9000000000001</v>
      </c>
      <c r="J29" s="10">
        <v>1130.4000000000001</v>
      </c>
      <c r="K29" s="10">
        <v>1131.9000000000001</v>
      </c>
      <c r="L29" s="10">
        <v>1301.8</v>
      </c>
      <c r="M29" s="10">
        <v>1301.8000000000002</v>
      </c>
      <c r="N29" s="10">
        <v>1365.4999999999995</v>
      </c>
      <c r="O29" s="10">
        <v>1470.8999999999999</v>
      </c>
      <c r="P29" s="10">
        <v>1483.6</v>
      </c>
      <c r="Q29" s="10">
        <v>1488.9</v>
      </c>
      <c r="R29" s="10">
        <v>1488.0000000000002</v>
      </c>
      <c r="S29" s="10">
        <v>1628.7</v>
      </c>
      <c r="T29" s="10">
        <v>1633.4</v>
      </c>
      <c r="U29" s="10">
        <v>1661.6</v>
      </c>
      <c r="V29" s="10">
        <f>SUM(V30:V32)</f>
        <v>1700.9</v>
      </c>
    </row>
    <row r="30" spans="1:22" ht="21" customHeight="1" x14ac:dyDescent="0.25">
      <c r="A30" s="16" t="s">
        <v>26</v>
      </c>
      <c r="B30" s="6">
        <v>463.8</v>
      </c>
      <c r="C30" s="6">
        <v>496</v>
      </c>
      <c r="D30" s="6">
        <v>496</v>
      </c>
      <c r="E30" s="6">
        <v>496</v>
      </c>
      <c r="F30" s="6">
        <v>496</v>
      </c>
      <c r="G30" s="6">
        <v>496</v>
      </c>
      <c r="H30" s="6">
        <v>628.1</v>
      </c>
      <c r="I30" s="6">
        <v>646.70000000000005</v>
      </c>
      <c r="J30" s="6">
        <v>661</v>
      </c>
      <c r="K30" s="6">
        <v>662.5</v>
      </c>
      <c r="L30" s="6">
        <v>662.5</v>
      </c>
      <c r="M30" s="6">
        <v>662.5</v>
      </c>
      <c r="N30" s="6">
        <v>679.79999999999973</v>
      </c>
      <c r="O30" s="6">
        <v>700.39999999999986</v>
      </c>
      <c r="P30" s="6">
        <v>713.09999999999991</v>
      </c>
      <c r="Q30" s="6">
        <v>718.2</v>
      </c>
      <c r="R30" s="6">
        <v>719.2</v>
      </c>
      <c r="S30" s="6">
        <v>736.9</v>
      </c>
      <c r="T30" s="6">
        <v>741.6</v>
      </c>
      <c r="U30" s="6">
        <v>763.1</v>
      </c>
      <c r="V30" s="6">
        <f>VLOOKUP(A30,'[1]RESUMO SNV'!$C$6:$L$38,10,0)</f>
        <v>798.2</v>
      </c>
    </row>
    <row r="31" spans="1:22" ht="21" customHeight="1" x14ac:dyDescent="0.25">
      <c r="A31" s="16" t="s">
        <v>27</v>
      </c>
      <c r="B31" s="6">
        <v>11.9</v>
      </c>
      <c r="C31" s="6">
        <v>224</v>
      </c>
      <c r="D31" s="6">
        <v>224</v>
      </c>
      <c r="E31" s="6">
        <v>224</v>
      </c>
      <c r="F31" s="6">
        <v>224</v>
      </c>
      <c r="G31" s="6">
        <v>224</v>
      </c>
      <c r="H31" s="6">
        <v>224</v>
      </c>
      <c r="I31" s="6">
        <v>225</v>
      </c>
      <c r="J31" s="6">
        <v>225</v>
      </c>
      <c r="K31" s="6">
        <v>225</v>
      </c>
      <c r="L31" s="6">
        <v>313.40000000000003</v>
      </c>
      <c r="M31" s="6">
        <v>313.40000000000003</v>
      </c>
      <c r="N31" s="6">
        <v>360.09999999999997</v>
      </c>
      <c r="O31" s="6">
        <v>360.09999999999997</v>
      </c>
      <c r="P31" s="6">
        <v>360.09999999999997</v>
      </c>
      <c r="Q31" s="6">
        <v>360.1</v>
      </c>
      <c r="R31" s="6">
        <v>360.1</v>
      </c>
      <c r="S31" s="6">
        <v>469</v>
      </c>
      <c r="T31" s="6">
        <v>469</v>
      </c>
      <c r="U31" s="6">
        <v>475.7</v>
      </c>
      <c r="V31" s="6">
        <f>VLOOKUP(A31,'[1]RESUMO SNV'!$C$6:$L$38,10,0)</f>
        <v>475.7</v>
      </c>
    </row>
    <row r="32" spans="1:22" ht="21" customHeight="1" x14ac:dyDescent="0.25">
      <c r="A32" s="16" t="s">
        <v>28</v>
      </c>
      <c r="B32" s="6">
        <v>165.70000000000002</v>
      </c>
      <c r="C32" s="6">
        <v>170.8</v>
      </c>
      <c r="D32" s="6">
        <v>170.8</v>
      </c>
      <c r="E32" s="6">
        <v>222.3</v>
      </c>
      <c r="F32" s="6">
        <v>222.3</v>
      </c>
      <c r="G32" s="6">
        <v>222.3</v>
      </c>
      <c r="H32" s="6">
        <v>224.20000000000002</v>
      </c>
      <c r="I32" s="6">
        <v>224.20000000000002</v>
      </c>
      <c r="J32" s="6">
        <v>244.4</v>
      </c>
      <c r="K32" s="6">
        <v>244.4</v>
      </c>
      <c r="L32" s="6">
        <v>325.90000000000003</v>
      </c>
      <c r="M32" s="6">
        <v>325.90000000000003</v>
      </c>
      <c r="N32" s="6">
        <v>325.59999999999997</v>
      </c>
      <c r="O32" s="6">
        <v>410.40000000000003</v>
      </c>
      <c r="P32" s="6">
        <v>410.40000000000003</v>
      </c>
      <c r="Q32" s="6">
        <v>410.6</v>
      </c>
      <c r="R32" s="6">
        <v>408.7</v>
      </c>
      <c r="S32" s="6">
        <v>422.8</v>
      </c>
      <c r="T32" s="6">
        <v>422.8</v>
      </c>
      <c r="U32" s="6">
        <v>422.8</v>
      </c>
      <c r="V32" s="6">
        <f>VLOOKUP(A32,'[1]RESUMO SNV'!$C$6:$L$38,10,0)</f>
        <v>427</v>
      </c>
    </row>
    <row r="33" spans="1:22" ht="21" customHeight="1" x14ac:dyDescent="0.25">
      <c r="A33" s="17" t="s">
        <v>29</v>
      </c>
      <c r="B33" s="10">
        <v>274.60000000000002</v>
      </c>
      <c r="C33" s="10">
        <v>294.10000000000002</v>
      </c>
      <c r="D33" s="10">
        <v>331</v>
      </c>
      <c r="E33" s="10">
        <v>333.40000000000003</v>
      </c>
      <c r="F33" s="10">
        <v>342.8</v>
      </c>
      <c r="G33" s="10">
        <v>342.8</v>
      </c>
      <c r="H33" s="10">
        <v>552.9</v>
      </c>
      <c r="I33" s="10">
        <v>603.30000000000007</v>
      </c>
      <c r="J33" s="10">
        <v>602.4</v>
      </c>
      <c r="K33" s="10">
        <v>633</v>
      </c>
      <c r="L33" s="10">
        <v>661.6</v>
      </c>
      <c r="M33" s="10">
        <v>676.8</v>
      </c>
      <c r="N33" s="10">
        <v>733.90000000000009</v>
      </c>
      <c r="O33" s="10">
        <v>782.8</v>
      </c>
      <c r="P33" s="10">
        <v>1058.8999999999999</v>
      </c>
      <c r="Q33" s="10">
        <v>1109.8</v>
      </c>
      <c r="R33" s="10">
        <v>1117.9000000000001</v>
      </c>
      <c r="S33" s="10">
        <v>1265.8</v>
      </c>
      <c r="T33" s="10">
        <v>1266.7</v>
      </c>
      <c r="U33" s="10">
        <v>1279.4000000000001</v>
      </c>
      <c r="V33" s="10">
        <f>SUM(V34:V37)</f>
        <v>1279.4000000000001</v>
      </c>
    </row>
    <row r="34" spans="1:22" ht="21" customHeight="1" x14ac:dyDescent="0.25">
      <c r="A34" s="16" t="s">
        <v>30</v>
      </c>
      <c r="B34" s="6">
        <v>17.900000000000002</v>
      </c>
      <c r="C34" s="6">
        <v>23</v>
      </c>
      <c r="D34" s="6">
        <v>23</v>
      </c>
      <c r="E34" s="6">
        <v>23</v>
      </c>
      <c r="F34" s="6">
        <v>23.2</v>
      </c>
      <c r="G34" s="6">
        <v>23.2</v>
      </c>
      <c r="H34" s="6">
        <v>34.9</v>
      </c>
      <c r="I34" s="6">
        <v>34.9</v>
      </c>
      <c r="J34" s="6">
        <v>35.1</v>
      </c>
      <c r="K34" s="6">
        <v>65.7</v>
      </c>
      <c r="L34" s="6">
        <v>62.6</v>
      </c>
      <c r="M34" s="6">
        <v>62.6</v>
      </c>
      <c r="N34" s="6">
        <v>66.300000000000139</v>
      </c>
      <c r="O34" s="6">
        <v>66.500000000000043</v>
      </c>
      <c r="P34" s="6">
        <v>66.500000000000043</v>
      </c>
      <c r="Q34" s="6">
        <v>66.7</v>
      </c>
      <c r="R34" s="6">
        <v>68</v>
      </c>
      <c r="S34" s="6">
        <v>79.5</v>
      </c>
      <c r="T34" s="6">
        <v>79.5</v>
      </c>
      <c r="U34" s="6">
        <v>79.5</v>
      </c>
      <c r="V34" s="6">
        <f>VLOOKUP(A34,'[1]RESUMO SNV'!$C$6:$L$38,10,0)</f>
        <v>79.5</v>
      </c>
    </row>
    <row r="35" spans="1:22" ht="21" customHeight="1" x14ac:dyDescent="0.25">
      <c r="A35" s="16" t="s">
        <v>31</v>
      </c>
      <c r="B35" s="6">
        <v>48.9</v>
      </c>
      <c r="C35" s="6">
        <v>48.9</v>
      </c>
      <c r="D35" s="6">
        <v>48.9</v>
      </c>
      <c r="E35" s="6">
        <v>48.9</v>
      </c>
      <c r="F35" s="6">
        <v>48.9</v>
      </c>
      <c r="G35" s="6">
        <v>48.9</v>
      </c>
      <c r="H35" s="6">
        <v>52.9</v>
      </c>
      <c r="I35" s="6">
        <v>52.9</v>
      </c>
      <c r="J35" s="6">
        <v>53.800000000000004</v>
      </c>
      <c r="K35" s="6">
        <v>53.800000000000004</v>
      </c>
      <c r="L35" s="6">
        <v>60.5</v>
      </c>
      <c r="M35" s="6">
        <v>60.5</v>
      </c>
      <c r="N35" s="6">
        <v>113.49999999999993</v>
      </c>
      <c r="O35" s="6">
        <v>105.79999999999994</v>
      </c>
      <c r="P35" s="6">
        <v>105.79999999999994</v>
      </c>
      <c r="Q35" s="6">
        <v>156.5</v>
      </c>
      <c r="R35" s="6">
        <v>155.1</v>
      </c>
      <c r="S35" s="6">
        <v>273.60000000000002</v>
      </c>
      <c r="T35" s="6">
        <v>273.60000000000002</v>
      </c>
      <c r="U35" s="6">
        <v>286.3</v>
      </c>
      <c r="V35" s="6">
        <f>VLOOKUP(A35,'[1]RESUMO SNV'!$C$6:$L$38,10,0)</f>
        <v>286.3</v>
      </c>
    </row>
    <row r="36" spans="1:22" ht="21" customHeight="1" x14ac:dyDescent="0.25">
      <c r="A36" s="16" t="s">
        <v>32</v>
      </c>
      <c r="B36" s="6">
        <v>139.30000000000001</v>
      </c>
      <c r="C36" s="6">
        <v>153.70000000000002</v>
      </c>
      <c r="D36" s="6">
        <v>153.70000000000002</v>
      </c>
      <c r="E36" s="6">
        <v>153.70000000000002</v>
      </c>
      <c r="F36" s="6">
        <v>162.9</v>
      </c>
      <c r="G36" s="6">
        <v>162.9</v>
      </c>
      <c r="H36" s="6">
        <v>339.8</v>
      </c>
      <c r="I36" s="6">
        <v>390.2</v>
      </c>
      <c r="J36" s="6">
        <v>390.3</v>
      </c>
      <c r="K36" s="6">
        <v>390.3</v>
      </c>
      <c r="L36" s="6">
        <v>413.2</v>
      </c>
      <c r="M36" s="6">
        <v>432.90000000000003</v>
      </c>
      <c r="N36" s="6">
        <v>433.29999999999995</v>
      </c>
      <c r="O36" s="6">
        <v>489.70000000000005</v>
      </c>
      <c r="P36" s="6">
        <v>765.8</v>
      </c>
      <c r="Q36" s="6">
        <v>765.8</v>
      </c>
      <c r="R36" s="6">
        <v>765.8</v>
      </c>
      <c r="S36" s="6">
        <v>791.9</v>
      </c>
      <c r="T36" s="6">
        <v>791.9</v>
      </c>
      <c r="U36" s="6">
        <v>791.9</v>
      </c>
      <c r="V36" s="6">
        <f>VLOOKUP(A36,'[1]RESUMO SNV'!$C$6:$L$38,10,0)</f>
        <v>791.9</v>
      </c>
    </row>
    <row r="37" spans="1:22" ht="21" customHeight="1" thickBot="1" x14ac:dyDescent="0.3">
      <c r="A37" s="18" t="s">
        <v>33</v>
      </c>
      <c r="B37" s="7">
        <v>68.5</v>
      </c>
      <c r="C37" s="7">
        <v>68.5</v>
      </c>
      <c r="D37" s="7">
        <v>105.4</v>
      </c>
      <c r="E37" s="7">
        <v>107.8</v>
      </c>
      <c r="F37" s="7">
        <v>107.8</v>
      </c>
      <c r="G37" s="7">
        <v>107.8</v>
      </c>
      <c r="H37" s="7">
        <v>125.3</v>
      </c>
      <c r="I37" s="7">
        <v>125.3</v>
      </c>
      <c r="J37" s="7">
        <v>123.2</v>
      </c>
      <c r="K37" s="7">
        <v>123.2</v>
      </c>
      <c r="L37" s="7">
        <v>125.3</v>
      </c>
      <c r="M37" s="7">
        <v>120.8</v>
      </c>
      <c r="N37" s="7">
        <v>120.80000000000001</v>
      </c>
      <c r="O37" s="7">
        <v>120.80000000000001</v>
      </c>
      <c r="P37" s="7">
        <v>120.80000000000001</v>
      </c>
      <c r="Q37" s="7">
        <v>120.8</v>
      </c>
      <c r="R37" s="7">
        <v>129</v>
      </c>
      <c r="S37" s="7">
        <v>120.8</v>
      </c>
      <c r="T37" s="7">
        <v>121.7</v>
      </c>
      <c r="U37" s="7">
        <v>121.7</v>
      </c>
      <c r="V37" s="6">
        <f>VLOOKUP(A37,'[1]RESUMO SNV'!$C$6:$L$38,10,0)</f>
        <v>121.7</v>
      </c>
    </row>
    <row r="38" spans="1:22" x14ac:dyDescent="0.25">
      <c r="A38" t="s">
        <v>37</v>
      </c>
    </row>
    <row r="39" spans="1:22" x14ac:dyDescent="0.25">
      <c r="A39" s="19" t="s">
        <v>35</v>
      </c>
    </row>
    <row r="40" spans="1:22" x14ac:dyDescent="0.25">
      <c r="A40" s="19" t="s">
        <v>36</v>
      </c>
    </row>
  </sheetData>
  <mergeCells count="2">
    <mergeCell ref="A3:A4"/>
    <mergeCell ref="B3:V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ROD_1_3_1_1_2_17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2015-07-08T14:35:20Z</dcterms:created>
  <dcterms:modified xsi:type="dcterms:W3CDTF">2021-12-24T13:32:20Z</dcterms:modified>
</cp:coreProperties>
</file>