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0\09_Anuario_CNT_do_Transporte_2020\CTI_Anuario_2020\Rod\"/>
    </mc:Choice>
  </mc:AlternateContent>
  <bookViews>
    <workbookView xWindow="0" yWindow="0" windowWidth="24004" windowHeight="8540"/>
  </bookViews>
  <sheets>
    <sheet name="ROD_1_3_1_1_3_2" sheetId="2" r:id="rId1"/>
    <sheet name="Planilha1" sheetId="3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67" i="3" l="1"/>
  <c r="O267" i="3"/>
  <c r="R266" i="3"/>
  <c r="O266" i="3"/>
  <c r="R265" i="3"/>
  <c r="O265" i="3"/>
  <c r="R264" i="3"/>
  <c r="O264" i="3"/>
  <c r="R263" i="3"/>
  <c r="O263" i="3"/>
  <c r="R262" i="3"/>
  <c r="O262" i="3"/>
  <c r="R261" i="3"/>
  <c r="O261" i="3"/>
  <c r="R260" i="3"/>
  <c r="O260" i="3"/>
  <c r="R259" i="3"/>
  <c r="O259" i="3"/>
  <c r="R258" i="3"/>
  <c r="O258" i="3"/>
  <c r="R257" i="3"/>
  <c r="O257" i="3"/>
  <c r="R256" i="3"/>
  <c r="O256" i="3"/>
  <c r="R255" i="3"/>
  <c r="O255" i="3"/>
  <c r="R254" i="3"/>
  <c r="O254" i="3"/>
  <c r="R253" i="3"/>
  <c r="O253" i="3"/>
  <c r="R252" i="3"/>
  <c r="O252" i="3"/>
  <c r="R251" i="3"/>
  <c r="O251" i="3"/>
  <c r="R250" i="3"/>
  <c r="O250" i="3"/>
  <c r="R249" i="3"/>
  <c r="O249" i="3"/>
  <c r="R248" i="3"/>
  <c r="O248" i="3"/>
  <c r="R247" i="3"/>
  <c r="O247" i="3"/>
  <c r="R246" i="3"/>
  <c r="O246" i="3"/>
  <c r="R245" i="3"/>
  <c r="O245" i="3"/>
  <c r="R244" i="3"/>
  <c r="O244" i="3"/>
  <c r="R243" i="3"/>
  <c r="O243" i="3"/>
  <c r="R242" i="3"/>
  <c r="O242" i="3"/>
  <c r="R241" i="3"/>
  <c r="O241" i="3"/>
  <c r="R240" i="3"/>
  <c r="O240" i="3"/>
  <c r="R239" i="3"/>
  <c r="O239" i="3"/>
  <c r="R238" i="3"/>
  <c r="O238" i="3"/>
  <c r="R237" i="3"/>
  <c r="O237" i="3"/>
  <c r="R236" i="3"/>
  <c r="O236" i="3"/>
  <c r="R235" i="3"/>
  <c r="O235" i="3"/>
  <c r="U33" i="2"/>
  <c r="U29" i="2"/>
  <c r="U24" i="2"/>
  <c r="U14" i="2"/>
  <c r="U5" i="2" s="1"/>
  <c r="U6" i="2"/>
  <c r="U8" i="2"/>
  <c r="U9" i="2"/>
  <c r="U10" i="2"/>
  <c r="U11" i="2"/>
  <c r="U12" i="2"/>
  <c r="U13" i="2"/>
  <c r="U15" i="2"/>
  <c r="U16" i="2"/>
  <c r="U17" i="2"/>
  <c r="U18" i="2"/>
  <c r="U19" i="2"/>
  <c r="U20" i="2"/>
  <c r="U21" i="2"/>
  <c r="U22" i="2"/>
  <c r="U23" i="2"/>
  <c r="U25" i="2"/>
  <c r="U26" i="2"/>
  <c r="U27" i="2"/>
  <c r="U28" i="2"/>
  <c r="U30" i="2"/>
  <c r="U31" i="2"/>
  <c r="U32" i="2"/>
  <c r="U34" i="2"/>
  <c r="U35" i="2"/>
  <c r="U36" i="2"/>
  <c r="U37" i="2"/>
  <c r="U7" i="2"/>
  <c r="D141" i="3" l="1"/>
  <c r="D140" i="3"/>
  <c r="D136" i="3"/>
  <c r="D131" i="3"/>
  <c r="D123" i="3"/>
  <c r="D113" i="3"/>
  <c r="D93" i="3"/>
  <c r="D92" i="3"/>
  <c r="D88" i="3"/>
  <c r="D83" i="3"/>
  <c r="D75" i="3"/>
  <c r="D65" i="3"/>
</calcChain>
</file>

<file path=xl/sharedStrings.xml><?xml version="1.0" encoding="utf-8"?>
<sst xmlns="http://schemas.openxmlformats.org/spreadsheetml/2006/main" count="548" uniqueCount="96">
  <si>
    <t>Região e Unidade da Federação</t>
  </si>
  <si>
    <t>Brasil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</si>
  <si>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</si>
  <si>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</si>
  <si>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</si>
  <si>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</si>
  <si>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</si>
  <si>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</si>
  <si>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</si>
  <si>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</si>
  <si>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</si>
  <si>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</si>
  <si>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</si>
  <si>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</si>
  <si>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</si>
  <si>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</si>
  <si>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</si>
  <si>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</si>
  <si>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</si>
  <si>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</si>
  <si>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</si>
  <si>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</si>
  <si>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</si>
  <si>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</si>
  <si>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</si>
  <si>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</si>
  <si>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</si>
  <si>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</si>
  <si>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</si>
  <si>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</si>
  <si>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</si>
  <si>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>Mato Grosso</t>
  </si>
  <si>
    <t>Goiás</t>
  </si>
  <si>
    <t>Distrito Federal</t>
  </si>
  <si>
    <t>Malha rodoviária não pavimentada (km)</t>
  </si>
  <si>
    <t>Link:</t>
  </si>
  <si>
    <t>http://www.dnit.gov.br/sistema-nacional-de-viacao/sistema-nacional-de-viacao</t>
  </si>
  <si>
    <t>Atualizado até  22/12/2016</t>
  </si>
  <si>
    <t>Versão:2016</t>
  </si>
  <si>
    <t>REGIÃO</t>
  </si>
  <si>
    <t>UF</t>
  </si>
  <si>
    <t>PLANEJADA</t>
  </si>
  <si>
    <t>REDE NÃO PAVIMENTADA</t>
  </si>
  <si>
    <t>REDE PAVIMENTADA</t>
  </si>
  <si>
    <t>TOTAL</t>
  </si>
  <si>
    <t>TRAVESSIA</t>
  </si>
  <si>
    <t>LEITO NATUAL</t>
  </si>
  <si>
    <t>EM OBRAS IMP</t>
  </si>
  <si>
    <t>IMPLANT</t>
  </si>
  <si>
    <t>EM OBRAS PAV</t>
  </si>
  <si>
    <t>SUB-TOTAL</t>
  </si>
  <si>
    <t>PISTA SIMPLES</t>
  </si>
  <si>
    <t>EM OBRAS DUP</t>
  </si>
  <si>
    <t>PISTA DUPLA</t>
  </si>
  <si>
    <t>DF</t>
  </si>
  <si>
    <t>GO</t>
  </si>
  <si>
    <t>MS</t>
  </si>
  <si>
    <t>MT</t>
  </si>
  <si>
    <t>Sub-Total</t>
  </si>
  <si>
    <t>AL</t>
  </si>
  <si>
    <t>BA</t>
  </si>
  <si>
    <t>CE</t>
  </si>
  <si>
    <t>MA</t>
  </si>
  <si>
    <t>PB</t>
  </si>
  <si>
    <t>PE</t>
  </si>
  <si>
    <t>PI</t>
  </si>
  <si>
    <t>RN</t>
  </si>
  <si>
    <t>SE</t>
  </si>
  <si>
    <t>AC</t>
  </si>
  <si>
    <t>AM</t>
  </si>
  <si>
    <t>AP</t>
  </si>
  <si>
    <t>PA</t>
  </si>
  <si>
    <t>RO</t>
  </si>
  <si>
    <t>RR</t>
  </si>
  <si>
    <t>TO</t>
  </si>
  <si>
    <t>ES</t>
  </si>
  <si>
    <t>MG</t>
  </si>
  <si>
    <t>RJ</t>
  </si>
  <si>
    <t>SP</t>
  </si>
  <si>
    <t>PR</t>
  </si>
  <si>
    <t>RS</t>
  </si>
  <si>
    <t>SC</t>
  </si>
  <si>
    <t>BRASIL</t>
  </si>
  <si>
    <t>Versão SNV: 201710B</t>
  </si>
  <si>
    <t>Versão SNV: 201801B</t>
  </si>
  <si>
    <t>Atualizado até 11/01/2018</t>
  </si>
  <si>
    <t>REDE DO SNV</t>
  </si>
  <si>
    <t>Nota1:  Redução nas extensões devido à reformulação da divisão em trechos do PNV</t>
  </si>
  <si>
    <t>Nota2: Alteração nas extensões devido a reclassificação de algumas rodovias</t>
  </si>
  <si>
    <t>Versão SNV: 201811A</t>
  </si>
  <si>
    <t>Espirito Santo</t>
  </si>
  <si>
    <t>Versão SNV: 201910A</t>
  </si>
  <si>
    <t>Evolução da malha rodoviária não pavimentada FEDERAL por Região e Unidade da Federação - 2001 - 2020</t>
  </si>
  <si>
    <t>* Dados 2020 atualizado em 30/10/2020</t>
  </si>
  <si>
    <t>Versão SNV: 202010A</t>
  </si>
  <si>
    <t>REDE PLANEJADA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</si>
</sst>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_-;\-* #,##0.0_-;_-* &quot;-&quot;??_-;_-@_-"/>
    <numFmt numFmtId="165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theme="3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7" fillId="0" borderId="0"/>
    <xf numFmtId="0" fontId="7" fillId="0" borderId="0"/>
  </cellStyleXfs>
  <cellXfs count="46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164" fontId="4" fillId="3" borderId="0" xfId="0" applyNumberFormat="1" applyFont="1" applyFill="1" applyBorder="1" applyAlignment="1">
      <alignment horizontal="right" vertical="center"/>
    </xf>
    <xf numFmtId="164" fontId="4" fillId="3" borderId="6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64" fontId="4" fillId="3" borderId="8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2"/>
    </xf>
    <xf numFmtId="0" fontId="4" fillId="3" borderId="0" xfId="0" applyFont="1" applyFill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2"/>
    </xf>
    <xf numFmtId="0" fontId="0" fillId="0" borderId="0" xfId="0" applyAlignment="1"/>
    <xf numFmtId="0" fontId="5" fillId="0" borderId="0" xfId="0" applyFont="1" applyAlignment="1"/>
    <xf numFmtId="0" fontId="6" fillId="0" borderId="0" xfId="1" applyAlignment="1"/>
    <xf numFmtId="0" fontId="7" fillId="0" borderId="0" xfId="2" applyFill="1" applyAlignment="1">
      <alignment horizontal="left" vertical="center"/>
    </xf>
    <xf numFmtId="0" fontId="7" fillId="0" borderId="0" xfId="2" applyFill="1" applyAlignment="1">
      <alignment horizontal="center" vertical="center"/>
    </xf>
    <xf numFmtId="0" fontId="7" fillId="0" borderId="0" xfId="2" applyFill="1" applyAlignment="1">
      <alignment vertical="center"/>
    </xf>
    <xf numFmtId="0" fontId="7" fillId="0" borderId="0" xfId="3" applyFill="1" applyAlignment="1">
      <alignment horizontal="right" vertical="center"/>
    </xf>
    <xf numFmtId="0" fontId="7" fillId="0" borderId="0" xfId="3" applyFill="1" applyAlignment="1">
      <alignment horizontal="left" vertical="center"/>
    </xf>
    <xf numFmtId="0" fontId="7" fillId="0" borderId="0" xfId="3" applyFill="1" applyAlignment="1">
      <alignment horizontal="center" vertical="center"/>
    </xf>
    <xf numFmtId="0" fontId="7" fillId="0" borderId="11" xfId="2" applyFont="1" applyFill="1" applyBorder="1" applyAlignment="1">
      <alignment vertical="center"/>
    </xf>
    <xf numFmtId="0" fontId="7" fillId="0" borderId="11" xfId="3" applyFont="1" applyFill="1" applyBorder="1" applyAlignment="1">
      <alignment horizontal="right" vertical="center"/>
    </xf>
    <xf numFmtId="0" fontId="7" fillId="0" borderId="11" xfId="3" applyFill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165" fontId="0" fillId="0" borderId="12" xfId="0" applyNumberFormat="1" applyBorder="1" applyAlignment="1"/>
    <xf numFmtId="165" fontId="5" fillId="4" borderId="12" xfId="0" applyNumberFormat="1" applyFont="1" applyFill="1" applyBorder="1" applyAlignment="1"/>
    <xf numFmtId="0" fontId="5" fillId="4" borderId="12" xfId="0" applyFont="1" applyFill="1" applyBorder="1" applyAlignment="1">
      <alignment horizontal="center" vertical="center" wrapText="1"/>
    </xf>
    <xf numFmtId="165" fontId="0" fillId="0" borderId="12" xfId="0" applyNumberFormat="1" applyBorder="1"/>
    <xf numFmtId="165" fontId="5" fillId="4" borderId="12" xfId="0" applyNumberFormat="1" applyFont="1" applyFill="1" applyBorder="1"/>
    <xf numFmtId="0" fontId="5" fillId="4" borderId="12" xfId="0" applyFont="1" applyFill="1" applyBorder="1" applyAlignment="1">
      <alignment vertical="center" wrapText="1"/>
    </xf>
    <xf numFmtId="165" fontId="0" fillId="0" borderId="0" xfId="0" applyNumberFormat="1" applyAlignment="1"/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</cellXfs>
  <cellStyles count="4">
    <cellStyle name="Hiperlink" xfId="1" builtinId="8"/>
    <cellStyle name="Normal" xfId="0" builtinId="0"/>
    <cellStyle name="Normal_PNV_07jul2009_FORMULA" xfId="2"/>
    <cellStyle name="Normal_PNV_07jul2009_FORMULA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4</xdr:row>
      <xdr:rowOff>38103</xdr:rowOff>
    </xdr:from>
    <xdr:to>
      <xdr:col>8</xdr:col>
      <xdr:colOff>4170</xdr:colOff>
      <xdr:row>7</xdr:row>
      <xdr:rowOff>47626</xdr:rowOff>
    </xdr:to>
    <xdr:pic>
      <xdr:nvPicPr>
        <xdr:cNvPr id="2" name="Imagem 1" descr="Logo DNIT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800103"/>
          <a:ext cx="6984206" cy="761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52</xdr:row>
      <xdr:rowOff>171450</xdr:rowOff>
    </xdr:from>
    <xdr:to>
      <xdr:col>8</xdr:col>
      <xdr:colOff>27643</xdr:colOff>
      <xdr:row>56</xdr:row>
      <xdr:rowOff>45244</xdr:rowOff>
    </xdr:to>
    <xdr:pic>
      <xdr:nvPicPr>
        <xdr:cNvPr id="3" name="Imagem 2" descr="Logo DNIT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10639425"/>
          <a:ext cx="6984206" cy="635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133350</xdr:colOff>
      <xdr:row>101</xdr:row>
      <xdr:rowOff>66675</xdr:rowOff>
    </xdr:from>
    <xdr:to>
      <xdr:col>6</xdr:col>
      <xdr:colOff>296766</xdr:colOff>
      <xdr:row>103</xdr:row>
      <xdr:rowOff>161925</xdr:rowOff>
    </xdr:to>
    <xdr:pic>
      <xdr:nvPicPr>
        <xdr:cNvPr id="4" name="Picture 1" descr="logoDnit.jp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20250150"/>
          <a:ext cx="53625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38100</xdr:colOff>
      <xdr:row>4</xdr:row>
      <xdr:rowOff>38104</xdr:rowOff>
    </xdr:from>
    <xdr:ext cx="7471804" cy="747420"/>
    <xdr:pic>
      <xdr:nvPicPr>
        <xdr:cNvPr id="5" name="Imagem 4" descr="Logo DNIT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204" y="801429"/>
          <a:ext cx="7471804" cy="747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85725</xdr:colOff>
      <xdr:row>52</xdr:row>
      <xdr:rowOff>171450</xdr:rowOff>
    </xdr:from>
    <xdr:ext cx="7471804" cy="637119"/>
    <xdr:pic>
      <xdr:nvPicPr>
        <xdr:cNvPr id="6" name="Imagem 5" descr="Logo DNIT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829" y="10269607"/>
          <a:ext cx="7471804" cy="637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133350</xdr:colOff>
      <xdr:row>101</xdr:row>
      <xdr:rowOff>66675</xdr:rowOff>
    </xdr:from>
    <xdr:ext cx="5737281" cy="476913"/>
    <xdr:pic>
      <xdr:nvPicPr>
        <xdr:cNvPr id="7" name="Picture 1" descr="logoDnit.jp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454" y="19515565"/>
          <a:ext cx="5737281" cy="476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38100</xdr:colOff>
      <xdr:row>4</xdr:row>
      <xdr:rowOff>38103</xdr:rowOff>
    </xdr:from>
    <xdr:ext cx="7471804" cy="718845"/>
    <xdr:pic>
      <xdr:nvPicPr>
        <xdr:cNvPr id="8" name="Imagem 7" descr="Logo DNIT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204" y="801428"/>
          <a:ext cx="7471804" cy="718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85725</xdr:colOff>
      <xdr:row>52</xdr:row>
      <xdr:rowOff>171450</xdr:rowOff>
    </xdr:from>
    <xdr:ext cx="7471804" cy="637119"/>
    <xdr:pic>
      <xdr:nvPicPr>
        <xdr:cNvPr id="9" name="Imagem 8" descr="Logo DNIT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829" y="10269607"/>
          <a:ext cx="7471804" cy="637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133350</xdr:colOff>
      <xdr:row>101</xdr:row>
      <xdr:rowOff>66675</xdr:rowOff>
    </xdr:from>
    <xdr:ext cx="5737281" cy="476913"/>
    <xdr:pic>
      <xdr:nvPicPr>
        <xdr:cNvPr id="10" name="Picture 1" descr="logoDnit.jp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454" y="19515565"/>
          <a:ext cx="5737281" cy="476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145</xdr:row>
      <xdr:rowOff>0</xdr:rowOff>
    </xdr:from>
    <xdr:to>
      <xdr:col>6</xdr:col>
      <xdr:colOff>171450</xdr:colOff>
      <xdr:row>147</xdr:row>
      <xdr:rowOff>0</xdr:rowOff>
    </xdr:to>
    <xdr:pic>
      <xdr:nvPicPr>
        <xdr:cNvPr id="11" name="Picture 1" descr="logoDnit.jp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625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188</xdr:row>
      <xdr:rowOff>0</xdr:rowOff>
    </xdr:from>
    <xdr:to>
      <xdr:col>6</xdr:col>
      <xdr:colOff>171450</xdr:colOff>
      <xdr:row>190</xdr:row>
      <xdr:rowOff>0</xdr:rowOff>
    </xdr:to>
    <xdr:pic>
      <xdr:nvPicPr>
        <xdr:cNvPr id="12" name="Picture 1" descr="logoDnit.jp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625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229</xdr:row>
      <xdr:rowOff>0</xdr:rowOff>
    </xdr:from>
    <xdr:to>
      <xdr:col>6</xdr:col>
      <xdr:colOff>182879</xdr:colOff>
      <xdr:row>230</xdr:row>
      <xdr:rowOff>190830</xdr:rowOff>
    </xdr:to>
    <xdr:pic>
      <xdr:nvPicPr>
        <xdr:cNvPr id="13" name="Picture 1" descr="logoDnit.jp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56744" cy="381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nco%20de%20Dados%20CNT%20(2020)/1%20-%20Modais%20do%20Transporte/15%20-%20Rodovi&#225;rio/154%20-%20Extens&#227;o/1541%20-%20Bases%20Originais/SNV_202010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 SNV"/>
      <sheetName val="RESUMO SNV"/>
      <sheetName val="RESUMO JURISDIÇÃO FEDERAL"/>
      <sheetName val="RESUMO ESTADUAL COINCIDENTE"/>
      <sheetName val="RESUMO CONCESSÃO FEDERAL"/>
      <sheetName val="RESUMO CONVÊNIOS DE DELEGAÇÃO"/>
    </sheetNames>
    <sheetDataSet>
      <sheetData sheetId="0"/>
      <sheetData sheetId="1">
        <row r="1">
          <cell r="K1" t="str">
            <v>Versão SNV: 202010A</v>
          </cell>
        </row>
        <row r="4">
          <cell r="D4" t="str">
            <v>REDE PLANEJADA</v>
          </cell>
          <cell r="F4" t="str">
            <v>REDE NÃO PAVIMENTADA</v>
          </cell>
          <cell r="J4" t="str">
            <v>REDE PAVIMENTADA</v>
          </cell>
          <cell r="M4" t="str">
            <v>TOTAL</v>
          </cell>
        </row>
        <row r="5">
          <cell r="D5" t="str">
            <v>PLANEJADA</v>
          </cell>
          <cell r="E5" t="str">
            <v>TRAVESSIA</v>
          </cell>
          <cell r="F5" t="str">
            <v>LEITO NATUAL</v>
          </cell>
          <cell r="G5" t="str">
            <v>EM OBRAS IMP</v>
          </cell>
          <cell r="H5" t="str">
            <v>IMPLANT</v>
          </cell>
          <cell r="I5" t="str">
            <v>EM OBRAS PAV</v>
          </cell>
          <cell r="J5" t="str">
            <v>PISTA SIMPLES</v>
          </cell>
          <cell r="K5" t="str">
            <v>EM OBRAS DUP</v>
          </cell>
          <cell r="L5" t="str">
            <v>PISTA DUPLA</v>
          </cell>
          <cell r="M5" t="str">
            <v>SUB-TOTAL</v>
          </cell>
        </row>
        <row r="6">
          <cell r="C6" t="str">
            <v>Distrito Federal</v>
          </cell>
          <cell r="D6">
            <v>170.2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82.5</v>
          </cell>
          <cell r="K6">
            <v>0</v>
          </cell>
          <cell r="L6">
            <v>121.7</v>
          </cell>
          <cell r="M6">
            <v>374.4</v>
          </cell>
          <cell r="N6">
            <v>204.2</v>
          </cell>
          <cell r="Q6">
            <v>0</v>
          </cell>
        </row>
        <row r="7">
          <cell r="C7" t="str">
            <v>Goiás</v>
          </cell>
          <cell r="D7">
            <v>3185.9</v>
          </cell>
          <cell r="E7">
            <v>0</v>
          </cell>
          <cell r="F7">
            <v>100.7</v>
          </cell>
          <cell r="G7">
            <v>0</v>
          </cell>
          <cell r="H7">
            <v>0</v>
          </cell>
          <cell r="I7">
            <v>178.7</v>
          </cell>
          <cell r="J7">
            <v>2070.3000000000002</v>
          </cell>
          <cell r="K7">
            <v>18.7</v>
          </cell>
          <cell r="L7">
            <v>791.9</v>
          </cell>
          <cell r="M7">
            <v>6346.1999999999989</v>
          </cell>
          <cell r="N7">
            <v>2880.9</v>
          </cell>
          <cell r="Q7">
            <v>279.39999999999998</v>
          </cell>
        </row>
        <row r="8">
          <cell r="C8" t="str">
            <v>Mato Grosso do Sul</v>
          </cell>
          <cell r="D8">
            <v>571.9</v>
          </cell>
          <cell r="E8">
            <v>0</v>
          </cell>
          <cell r="F8">
            <v>225.5</v>
          </cell>
          <cell r="G8">
            <v>0</v>
          </cell>
          <cell r="H8">
            <v>0</v>
          </cell>
          <cell r="I8">
            <v>21.8</v>
          </cell>
          <cell r="J8">
            <v>3736.7</v>
          </cell>
          <cell r="K8">
            <v>0</v>
          </cell>
          <cell r="L8">
            <v>79.5</v>
          </cell>
          <cell r="M8">
            <v>4635.3999999999996</v>
          </cell>
          <cell r="N8">
            <v>3816.2</v>
          </cell>
          <cell r="Q8">
            <v>247.3</v>
          </cell>
        </row>
        <row r="9">
          <cell r="C9" t="str">
            <v>Mato Grosso</v>
          </cell>
          <cell r="D9">
            <v>1524</v>
          </cell>
          <cell r="E9">
            <v>0</v>
          </cell>
          <cell r="F9">
            <v>431.7</v>
          </cell>
          <cell r="G9">
            <v>0</v>
          </cell>
          <cell r="H9">
            <v>402</v>
          </cell>
          <cell r="I9">
            <v>40.299999999999997</v>
          </cell>
          <cell r="J9">
            <v>3743.9</v>
          </cell>
          <cell r="K9">
            <v>194.1</v>
          </cell>
          <cell r="L9">
            <v>286.3</v>
          </cell>
          <cell r="M9">
            <v>6622.3</v>
          </cell>
          <cell r="N9">
            <v>4224.3</v>
          </cell>
          <cell r="Q9">
            <v>874</v>
          </cell>
        </row>
        <row r="10">
          <cell r="D10">
            <v>5452</v>
          </cell>
          <cell r="E10">
            <v>0</v>
          </cell>
          <cell r="F10">
            <v>757.9</v>
          </cell>
          <cell r="G10">
            <v>0</v>
          </cell>
          <cell r="H10">
            <v>402</v>
          </cell>
          <cell r="I10">
            <v>240.8</v>
          </cell>
          <cell r="J10">
            <v>9633.4</v>
          </cell>
          <cell r="K10">
            <v>212.8</v>
          </cell>
          <cell r="L10">
            <v>1279.4000000000001</v>
          </cell>
          <cell r="M10">
            <v>17978.3</v>
          </cell>
          <cell r="N10">
            <v>11125.599999999999</v>
          </cell>
          <cell r="Q10">
            <v>1400.7</v>
          </cell>
        </row>
        <row r="11">
          <cell r="C11" t="str">
            <v>Alagoas</v>
          </cell>
          <cell r="D11">
            <v>71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4.4000000000000004</v>
          </cell>
          <cell r="J11">
            <v>549.9</v>
          </cell>
          <cell r="K11">
            <v>95.8</v>
          </cell>
          <cell r="L11">
            <v>178.9</v>
          </cell>
          <cell r="M11">
            <v>900</v>
          </cell>
          <cell r="N11">
            <v>824.59999999999991</v>
          </cell>
          <cell r="Q11">
            <v>4.4000000000000004</v>
          </cell>
        </row>
        <row r="12">
          <cell r="C12" t="str">
            <v>Bahia</v>
          </cell>
          <cell r="D12">
            <v>4097.8999999999996</v>
          </cell>
          <cell r="E12">
            <v>39.799999999999997</v>
          </cell>
          <cell r="F12">
            <v>595.5</v>
          </cell>
          <cell r="G12">
            <v>0</v>
          </cell>
          <cell r="H12">
            <v>272.39999999999998</v>
          </cell>
          <cell r="I12">
            <v>134.69999999999999</v>
          </cell>
          <cell r="J12">
            <v>5901.7000000000098</v>
          </cell>
          <cell r="K12">
            <v>326.2</v>
          </cell>
          <cell r="L12">
            <v>131.6</v>
          </cell>
          <cell r="M12">
            <v>11499.80000000001</v>
          </cell>
          <cell r="N12">
            <v>6359.50000000001</v>
          </cell>
          <cell r="Q12">
            <v>1042.3999999999999</v>
          </cell>
        </row>
        <row r="13">
          <cell r="C13" t="str">
            <v>Ceará</v>
          </cell>
          <cell r="D13">
            <v>1261.2</v>
          </cell>
          <cell r="E13">
            <v>0</v>
          </cell>
          <cell r="F13">
            <v>48.5</v>
          </cell>
          <cell r="G13">
            <v>0</v>
          </cell>
          <cell r="H13">
            <v>116.7</v>
          </cell>
          <cell r="I13">
            <v>44.4</v>
          </cell>
          <cell r="J13">
            <v>2089.8000000000002</v>
          </cell>
          <cell r="K13">
            <v>32.299999999999997</v>
          </cell>
          <cell r="L13">
            <v>77.5</v>
          </cell>
          <cell r="M13">
            <v>3670.400000000001</v>
          </cell>
          <cell r="N13">
            <v>2199.6000000000004</v>
          </cell>
          <cell r="Q13">
            <v>209.6</v>
          </cell>
        </row>
        <row r="14">
          <cell r="C14" t="str">
            <v>Maranhão</v>
          </cell>
          <cell r="D14">
            <v>1776.5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2419</v>
          </cell>
          <cell r="K14">
            <v>14.4</v>
          </cell>
          <cell r="L14">
            <v>124.6</v>
          </cell>
          <cell r="M14">
            <v>4334.5</v>
          </cell>
          <cell r="N14">
            <v>2558</v>
          </cell>
          <cell r="Q14">
            <v>0</v>
          </cell>
        </row>
        <row r="15">
          <cell r="C15" t="str">
            <v>Paraíba</v>
          </cell>
          <cell r="D15">
            <v>388</v>
          </cell>
          <cell r="E15">
            <v>0</v>
          </cell>
          <cell r="F15">
            <v>15</v>
          </cell>
          <cell r="G15">
            <v>0</v>
          </cell>
          <cell r="H15">
            <v>0</v>
          </cell>
          <cell r="I15">
            <v>7.7</v>
          </cell>
          <cell r="J15">
            <v>1002.3</v>
          </cell>
          <cell r="K15">
            <v>2.9</v>
          </cell>
          <cell r="L15">
            <v>274.39999999999998</v>
          </cell>
          <cell r="M15">
            <v>1690.3</v>
          </cell>
          <cell r="N15">
            <v>1279.5999999999999</v>
          </cell>
          <cell r="Q15">
            <v>22.7</v>
          </cell>
        </row>
        <row r="16">
          <cell r="C16" t="str">
            <v>Pernambuco</v>
          </cell>
          <cell r="D16">
            <v>683.4</v>
          </cell>
          <cell r="E16">
            <v>0</v>
          </cell>
          <cell r="F16">
            <v>0</v>
          </cell>
          <cell r="G16">
            <v>0</v>
          </cell>
          <cell r="H16">
            <v>93</v>
          </cell>
          <cell r="I16">
            <v>0</v>
          </cell>
          <cell r="J16">
            <v>1694.9</v>
          </cell>
          <cell r="K16">
            <v>51.8</v>
          </cell>
          <cell r="L16">
            <v>408.8</v>
          </cell>
          <cell r="M16">
            <v>2931.900000000001</v>
          </cell>
          <cell r="N16">
            <v>2155.5</v>
          </cell>
          <cell r="Q16">
            <v>93</v>
          </cell>
        </row>
        <row r="17">
          <cell r="C17" t="str">
            <v>Piauí</v>
          </cell>
          <cell r="D17">
            <v>1934.3</v>
          </cell>
          <cell r="E17">
            <v>0</v>
          </cell>
          <cell r="F17">
            <v>52.7</v>
          </cell>
          <cell r="G17">
            <v>0</v>
          </cell>
          <cell r="H17">
            <v>42</v>
          </cell>
          <cell r="I17">
            <v>0</v>
          </cell>
          <cell r="J17">
            <v>2439.4</v>
          </cell>
          <cell r="K17">
            <v>16</v>
          </cell>
          <cell r="L17">
            <v>24.5</v>
          </cell>
          <cell r="M17">
            <v>4508.8999999999996</v>
          </cell>
          <cell r="N17">
            <v>2479.9</v>
          </cell>
          <cell r="Q17">
            <v>94.7</v>
          </cell>
        </row>
        <row r="18">
          <cell r="C18" t="str">
            <v>Rio Grande do Norte</v>
          </cell>
          <cell r="D18">
            <v>253.62</v>
          </cell>
          <cell r="E18">
            <v>0</v>
          </cell>
          <cell r="F18">
            <v>0</v>
          </cell>
          <cell r="G18">
            <v>0</v>
          </cell>
          <cell r="H18">
            <v>32</v>
          </cell>
          <cell r="I18">
            <v>0</v>
          </cell>
          <cell r="J18">
            <v>1352.8</v>
          </cell>
          <cell r="K18">
            <v>16.7</v>
          </cell>
          <cell r="L18">
            <v>146.6</v>
          </cell>
          <cell r="M18">
            <v>1801.72</v>
          </cell>
          <cell r="N18">
            <v>1516.1</v>
          </cell>
          <cell r="Q18">
            <v>32</v>
          </cell>
        </row>
        <row r="19">
          <cell r="C19" t="str">
            <v>Sergipe</v>
          </cell>
          <cell r="D19">
            <v>100.4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161.5</v>
          </cell>
          <cell r="K19">
            <v>77.599999999999994</v>
          </cell>
          <cell r="L19">
            <v>79.7</v>
          </cell>
          <cell r="M19">
            <v>419.2</v>
          </cell>
          <cell r="N19">
            <v>318.8</v>
          </cell>
          <cell r="Q19">
            <v>0</v>
          </cell>
        </row>
        <row r="20">
          <cell r="D20">
            <v>10566.32</v>
          </cell>
          <cell r="E20">
            <v>39.799999999999997</v>
          </cell>
          <cell r="F20">
            <v>711.7</v>
          </cell>
          <cell r="G20">
            <v>0</v>
          </cell>
          <cell r="H20">
            <v>556.09999999999991</v>
          </cell>
          <cell r="I20">
            <v>191.2</v>
          </cell>
          <cell r="J20">
            <v>17611.30000000001</v>
          </cell>
          <cell r="K20">
            <v>633.70000000000005</v>
          </cell>
          <cell r="L20">
            <v>1446.6</v>
          </cell>
          <cell r="M20">
            <v>31756.720000000008</v>
          </cell>
          <cell r="N20">
            <v>19691.600000000009</v>
          </cell>
          <cell r="Q20">
            <v>1498.8</v>
          </cell>
        </row>
        <row r="21">
          <cell r="C21" t="str">
            <v>Acre</v>
          </cell>
          <cell r="D21">
            <v>475.17</v>
          </cell>
          <cell r="E21">
            <v>0.24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1153.5</v>
          </cell>
          <cell r="K21">
            <v>0</v>
          </cell>
          <cell r="L21">
            <v>24.1</v>
          </cell>
          <cell r="M21">
            <v>1653.01</v>
          </cell>
          <cell r="N21">
            <v>1177.5999999999999</v>
          </cell>
          <cell r="Q21">
            <v>0.24</v>
          </cell>
        </row>
        <row r="22">
          <cell r="C22" t="str">
            <v>Amazonas</v>
          </cell>
          <cell r="D22">
            <v>3921.6</v>
          </cell>
          <cell r="E22">
            <v>30.5</v>
          </cell>
          <cell r="F22">
            <v>0</v>
          </cell>
          <cell r="G22">
            <v>0</v>
          </cell>
          <cell r="H22">
            <v>1416</v>
          </cell>
          <cell r="I22">
            <v>86.2</v>
          </cell>
          <cell r="J22">
            <v>710.4</v>
          </cell>
          <cell r="K22">
            <v>0</v>
          </cell>
          <cell r="L22">
            <v>5.5</v>
          </cell>
          <cell r="M22">
            <v>6170.2</v>
          </cell>
          <cell r="N22">
            <v>715.9</v>
          </cell>
          <cell r="Q22">
            <v>1532.7</v>
          </cell>
        </row>
        <row r="23">
          <cell r="C23" t="str">
            <v>Amapá</v>
          </cell>
          <cell r="D23">
            <v>198.8</v>
          </cell>
          <cell r="E23">
            <v>0</v>
          </cell>
          <cell r="F23">
            <v>0</v>
          </cell>
          <cell r="G23">
            <v>0</v>
          </cell>
          <cell r="H23">
            <v>542.29999999999995</v>
          </cell>
          <cell r="I23">
            <v>11.5</v>
          </cell>
          <cell r="J23">
            <v>467.4</v>
          </cell>
          <cell r="K23">
            <v>0</v>
          </cell>
          <cell r="L23">
            <v>0</v>
          </cell>
          <cell r="M23">
            <v>1220</v>
          </cell>
          <cell r="N23">
            <v>467.4</v>
          </cell>
          <cell r="Q23">
            <v>553.79999999999995</v>
          </cell>
        </row>
        <row r="24">
          <cell r="C24" t="str">
            <v>Pará</v>
          </cell>
          <cell r="D24">
            <v>2564</v>
          </cell>
          <cell r="E24">
            <v>64.7</v>
          </cell>
          <cell r="F24">
            <v>109</v>
          </cell>
          <cell r="G24">
            <v>0</v>
          </cell>
          <cell r="H24">
            <v>1504.3</v>
          </cell>
          <cell r="I24">
            <v>721</v>
          </cell>
          <cell r="J24">
            <v>2649.9</v>
          </cell>
          <cell r="K24">
            <v>0</v>
          </cell>
          <cell r="L24">
            <v>72.599999999999994</v>
          </cell>
          <cell r="M24">
            <v>7685.5</v>
          </cell>
          <cell r="N24">
            <v>2722.5</v>
          </cell>
          <cell r="Q24">
            <v>2399</v>
          </cell>
        </row>
        <row r="25">
          <cell r="C25" t="str">
            <v>Rondônia</v>
          </cell>
          <cell r="D25">
            <v>410.8</v>
          </cell>
          <cell r="E25">
            <v>1.2</v>
          </cell>
          <cell r="F25">
            <v>0</v>
          </cell>
          <cell r="G25">
            <v>0</v>
          </cell>
          <cell r="H25">
            <v>45.7</v>
          </cell>
          <cell r="I25">
            <v>37.1</v>
          </cell>
          <cell r="J25">
            <v>1722.8</v>
          </cell>
          <cell r="K25">
            <v>0</v>
          </cell>
          <cell r="L25">
            <v>66.599999999999994</v>
          </cell>
          <cell r="M25">
            <v>2284.1999999999998</v>
          </cell>
          <cell r="N25">
            <v>1789.3999999999999</v>
          </cell>
          <cell r="Q25">
            <v>84</v>
          </cell>
        </row>
        <row r="26">
          <cell r="C26" t="str">
            <v>Roraima</v>
          </cell>
          <cell r="D26">
            <v>373.2</v>
          </cell>
          <cell r="E26">
            <v>0</v>
          </cell>
          <cell r="F26">
            <v>0</v>
          </cell>
          <cell r="G26">
            <v>0</v>
          </cell>
          <cell r="H26">
            <v>460</v>
          </cell>
          <cell r="I26">
            <v>15.5</v>
          </cell>
          <cell r="J26">
            <v>993</v>
          </cell>
          <cell r="K26">
            <v>7.4</v>
          </cell>
          <cell r="L26">
            <v>15.8</v>
          </cell>
          <cell r="M26">
            <v>1864.9</v>
          </cell>
          <cell r="N26">
            <v>1016.1999999999999</v>
          </cell>
          <cell r="Q26">
            <v>475.5</v>
          </cell>
        </row>
        <row r="27">
          <cell r="C27" t="str">
            <v>Tocantins</v>
          </cell>
          <cell r="D27">
            <v>859.7</v>
          </cell>
          <cell r="E27">
            <v>1.9</v>
          </cell>
          <cell r="F27">
            <v>192.6</v>
          </cell>
          <cell r="G27">
            <v>8.3000000000000007</v>
          </cell>
          <cell r="H27">
            <v>62.7</v>
          </cell>
          <cell r="I27">
            <v>0</v>
          </cell>
          <cell r="J27">
            <v>1569.9</v>
          </cell>
          <cell r="K27">
            <v>0</v>
          </cell>
          <cell r="L27">
            <v>54.3</v>
          </cell>
          <cell r="M27">
            <v>2749.4</v>
          </cell>
          <cell r="N27">
            <v>1624.2</v>
          </cell>
          <cell r="Q27">
            <v>265.5</v>
          </cell>
        </row>
        <row r="28">
          <cell r="D28">
            <v>8803.27</v>
          </cell>
          <cell r="E28">
            <v>98.54</v>
          </cell>
          <cell r="F28">
            <v>301.60000000000002</v>
          </cell>
          <cell r="G28">
            <v>8.3000000000000007</v>
          </cell>
          <cell r="H28">
            <v>4031</v>
          </cell>
          <cell r="I28">
            <v>871.30000000000007</v>
          </cell>
          <cell r="J28">
            <v>9266.9000000000015</v>
          </cell>
          <cell r="K28">
            <v>7.4</v>
          </cell>
          <cell r="L28">
            <v>238.9</v>
          </cell>
          <cell r="M28">
            <v>23627.21</v>
          </cell>
          <cell r="N28">
            <v>9513.2000000000007</v>
          </cell>
          <cell r="Q28">
            <v>5310.7400000000007</v>
          </cell>
        </row>
        <row r="29">
          <cell r="C29" t="str">
            <v>Espírito Santo</v>
          </cell>
          <cell r="D29">
            <v>655</v>
          </cell>
          <cell r="E29">
            <v>0</v>
          </cell>
          <cell r="F29">
            <v>50.9</v>
          </cell>
          <cell r="G29">
            <v>0</v>
          </cell>
          <cell r="H29">
            <v>1.9</v>
          </cell>
          <cell r="I29">
            <v>23.1</v>
          </cell>
          <cell r="J29">
            <v>899.2</v>
          </cell>
          <cell r="K29">
            <v>0</v>
          </cell>
          <cell r="L29">
            <v>67.599999999999994</v>
          </cell>
          <cell r="M29">
            <v>1697.7</v>
          </cell>
          <cell r="N29">
            <v>966.80000000000007</v>
          </cell>
          <cell r="Q29">
            <v>75.900000000000006</v>
          </cell>
        </row>
        <row r="30">
          <cell r="C30" t="str">
            <v>Minas Gerais</v>
          </cell>
          <cell r="D30">
            <v>8808.6999999999898</v>
          </cell>
          <cell r="E30">
            <v>1.1000000000000001</v>
          </cell>
          <cell r="F30">
            <v>267.89999999999998</v>
          </cell>
          <cell r="G30">
            <v>0</v>
          </cell>
          <cell r="H30">
            <v>316.3</v>
          </cell>
          <cell r="I30">
            <v>152.30000000000001</v>
          </cell>
          <cell r="J30">
            <v>6798.1</v>
          </cell>
          <cell r="K30">
            <v>74.8</v>
          </cell>
          <cell r="L30">
            <v>1200.8</v>
          </cell>
          <cell r="M30">
            <v>17619.999999999989</v>
          </cell>
          <cell r="N30">
            <v>8073.7000000000007</v>
          </cell>
          <cell r="Q30">
            <v>737.59999999999991</v>
          </cell>
        </row>
        <row r="31">
          <cell r="C31" t="str">
            <v>Rio de Janeiro</v>
          </cell>
          <cell r="D31">
            <v>839.5</v>
          </cell>
          <cell r="E31">
            <v>0</v>
          </cell>
          <cell r="F31">
            <v>0</v>
          </cell>
          <cell r="G31">
            <v>0</v>
          </cell>
          <cell r="H31">
            <v>8.6</v>
          </cell>
          <cell r="I31">
            <v>9.3000000000000007</v>
          </cell>
          <cell r="J31">
            <v>1074.8</v>
          </cell>
          <cell r="K31">
            <v>26</v>
          </cell>
          <cell r="L31">
            <v>594.29999999999995</v>
          </cell>
          <cell r="M31">
            <v>2552.5</v>
          </cell>
          <cell r="N31">
            <v>1695.1</v>
          </cell>
          <cell r="Q31">
            <v>17.899999999999999</v>
          </cell>
        </row>
        <row r="32">
          <cell r="C32" t="str">
            <v>São Paulo</v>
          </cell>
          <cell r="D32">
            <v>5427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486.6</v>
          </cell>
          <cell r="K32">
            <v>0</v>
          </cell>
          <cell r="L32">
            <v>635.79999999999995</v>
          </cell>
          <cell r="M32">
            <v>6549.4000000000005</v>
          </cell>
          <cell r="N32">
            <v>1122.4000000000001</v>
          </cell>
          <cell r="Q32">
            <v>0</v>
          </cell>
        </row>
        <row r="33">
          <cell r="D33">
            <v>15730.19999999999</v>
          </cell>
          <cell r="E33">
            <v>1.1000000000000001</v>
          </cell>
          <cell r="F33">
            <v>318.8</v>
          </cell>
          <cell r="G33">
            <v>0</v>
          </cell>
          <cell r="H33">
            <v>326.8</v>
          </cell>
          <cell r="I33">
            <v>184.7</v>
          </cell>
          <cell r="J33">
            <v>9258.7000000000007</v>
          </cell>
          <cell r="K33">
            <v>100.8</v>
          </cell>
          <cell r="L33">
            <v>2498.5</v>
          </cell>
          <cell r="M33">
            <v>28419.599999999991</v>
          </cell>
          <cell r="N33">
            <v>11858</v>
          </cell>
          <cell r="Q33">
            <v>831.40000000000009</v>
          </cell>
        </row>
        <row r="34">
          <cell r="C34" t="str">
            <v>Paraná</v>
          </cell>
          <cell r="D34">
            <v>2574.1</v>
          </cell>
          <cell r="E34">
            <v>0.8</v>
          </cell>
          <cell r="F34">
            <v>0</v>
          </cell>
          <cell r="G34">
            <v>0</v>
          </cell>
          <cell r="H34">
            <v>0</v>
          </cell>
          <cell r="I34">
            <v>64.900000000000006</v>
          </cell>
          <cell r="J34">
            <v>2993</v>
          </cell>
          <cell r="K34">
            <v>91.4</v>
          </cell>
          <cell r="L34">
            <v>763.1</v>
          </cell>
          <cell r="M34">
            <v>6487.3</v>
          </cell>
          <cell r="N34">
            <v>3847.5</v>
          </cell>
          <cell r="Q34">
            <v>65.7</v>
          </cell>
        </row>
        <row r="35">
          <cell r="C35" t="str">
            <v>Rio Grande do Sul</v>
          </cell>
          <cell r="D35">
            <v>2949.4</v>
          </cell>
          <cell r="E35">
            <v>5.7</v>
          </cell>
          <cell r="F35">
            <v>0</v>
          </cell>
          <cell r="G35">
            <v>0</v>
          </cell>
          <cell r="H35">
            <v>152.1</v>
          </cell>
          <cell r="I35">
            <v>10.6</v>
          </cell>
          <cell r="J35">
            <v>4966.3999999999996</v>
          </cell>
          <cell r="K35">
            <v>244.1</v>
          </cell>
          <cell r="L35">
            <v>422.8</v>
          </cell>
          <cell r="M35">
            <v>8751.1</v>
          </cell>
          <cell r="N35">
            <v>5633.3</v>
          </cell>
          <cell r="Q35">
            <v>168.39999999999998</v>
          </cell>
        </row>
        <row r="36">
          <cell r="C36" t="str">
            <v>Santa Catarina</v>
          </cell>
          <cell r="D36">
            <v>1363.3</v>
          </cell>
          <cell r="E36">
            <v>1.2</v>
          </cell>
          <cell r="F36">
            <v>0</v>
          </cell>
          <cell r="G36">
            <v>0</v>
          </cell>
          <cell r="H36">
            <v>0</v>
          </cell>
          <cell r="I36">
            <v>29.4</v>
          </cell>
          <cell r="J36">
            <v>1866.4</v>
          </cell>
          <cell r="K36">
            <v>11.1</v>
          </cell>
          <cell r="L36">
            <v>475.7</v>
          </cell>
          <cell r="M36">
            <v>3747.099999999999</v>
          </cell>
          <cell r="N36">
            <v>2353.1999999999998</v>
          </cell>
          <cell r="Q36">
            <v>30.599999999999998</v>
          </cell>
        </row>
        <row r="37">
          <cell r="D37">
            <v>6886.8</v>
          </cell>
          <cell r="E37">
            <v>7.7</v>
          </cell>
          <cell r="F37">
            <v>0</v>
          </cell>
          <cell r="G37">
            <v>0</v>
          </cell>
          <cell r="H37">
            <v>152.1</v>
          </cell>
          <cell r="I37">
            <v>104.9</v>
          </cell>
          <cell r="J37">
            <v>9825.7999999999993</v>
          </cell>
          <cell r="K37">
            <v>346.6</v>
          </cell>
          <cell r="L37">
            <v>1661.6</v>
          </cell>
          <cell r="M37">
            <v>18985.5</v>
          </cell>
          <cell r="N37">
            <v>11834</v>
          </cell>
          <cell r="Q37">
            <v>264.7</v>
          </cell>
        </row>
        <row r="38">
          <cell r="D38">
            <v>47438.589999999989</v>
          </cell>
          <cell r="E38">
            <v>147.13999999999999</v>
          </cell>
          <cell r="F38">
            <v>2090</v>
          </cell>
          <cell r="G38">
            <v>8.3000000000000007</v>
          </cell>
          <cell r="H38">
            <v>5468</v>
          </cell>
          <cell r="I38">
            <v>1592.9</v>
          </cell>
          <cell r="J38">
            <v>55596.10000000002</v>
          </cell>
          <cell r="K38">
            <v>1301.3</v>
          </cell>
          <cell r="L38">
            <v>7125.0000000000009</v>
          </cell>
          <cell r="M38">
            <v>120767.33</v>
          </cell>
          <cell r="N38">
            <v>64022.400000000023</v>
          </cell>
          <cell r="Q38">
            <v>9306.34</v>
          </cell>
        </row>
      </sheetData>
      <sheetData sheetId="2"/>
      <sheetData sheetId="3">
        <row r="1">
          <cell r="K1" t="str">
            <v>Versão SNV: 202010A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dnit.gov.br/sistema-nacional-de-viacao/sistema-nacional-de-viaca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showGridLines="0" tabSelected="1" zoomScale="70" zoomScaleNormal="70" workbookViewId="0"/>
  </sheetViews>
  <sheetFormatPr defaultRowHeight="15.05" x14ac:dyDescent="0.3"/>
  <cols>
    <col min="1" max="1" width="20.5546875" customWidth="1"/>
    <col min="2" max="21" width="12" customWidth="1"/>
  </cols>
  <sheetData>
    <row r="1" spans="1:21" s="10" customFormat="1" ht="19.75" customHeight="1" x14ac:dyDescent="0.3">
      <c r="A1" s="1" t="s">
        <v>92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U1" s="3"/>
    </row>
    <row r="2" spans="1:21" s="10" customFormat="1" ht="19.75" customHeight="1" x14ac:dyDescent="0.3">
      <c r="A2" s="4"/>
      <c r="B2" s="5"/>
      <c r="C2" s="5"/>
      <c r="D2" s="5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3"/>
    </row>
    <row r="3" spans="1:21" s="11" customFormat="1" ht="19.75" customHeight="1" x14ac:dyDescent="0.3">
      <c r="A3" s="41" t="s">
        <v>0</v>
      </c>
      <c r="B3" s="43" t="s">
        <v>34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1:21" s="11" customFormat="1" ht="19.75" customHeight="1" x14ac:dyDescent="0.3">
      <c r="A4" s="42"/>
      <c r="B4" s="14">
        <v>2001</v>
      </c>
      <c r="C4" s="14">
        <v>2002</v>
      </c>
      <c r="D4" s="14">
        <v>2003</v>
      </c>
      <c r="E4" s="14">
        <v>2004</v>
      </c>
      <c r="F4" s="14">
        <v>2005</v>
      </c>
      <c r="G4" s="14">
        <v>2006</v>
      </c>
      <c r="H4" s="14">
        <v>2007</v>
      </c>
      <c r="I4" s="14">
        <v>2008</v>
      </c>
      <c r="J4" s="14">
        <v>2009</v>
      </c>
      <c r="K4" s="14">
        <v>2010</v>
      </c>
      <c r="L4" s="14">
        <v>2011</v>
      </c>
      <c r="M4" s="14">
        <v>2012</v>
      </c>
      <c r="N4" s="14">
        <v>2013</v>
      </c>
      <c r="O4" s="14">
        <v>2014</v>
      </c>
      <c r="P4" s="15">
        <v>2015</v>
      </c>
      <c r="Q4" s="14">
        <v>2016</v>
      </c>
      <c r="R4" s="15">
        <v>2017</v>
      </c>
      <c r="S4" s="14">
        <v>2018</v>
      </c>
      <c r="T4" s="15">
        <v>2019</v>
      </c>
      <c r="U4" s="14">
        <v>2020</v>
      </c>
    </row>
    <row r="5" spans="1:21" s="12" customFormat="1" ht="21" customHeight="1" x14ac:dyDescent="0.3">
      <c r="A5" s="16" t="s">
        <v>1</v>
      </c>
      <c r="B5" s="13">
        <v>14551.1</v>
      </c>
      <c r="C5" s="13">
        <v>13575.9</v>
      </c>
      <c r="D5" s="13">
        <v>14047.300000000001</v>
      </c>
      <c r="E5" s="13">
        <v>14776.9</v>
      </c>
      <c r="F5" s="13">
        <v>14650.7</v>
      </c>
      <c r="G5" s="13">
        <v>14857</v>
      </c>
      <c r="H5" s="13">
        <v>13604.800000000001</v>
      </c>
      <c r="I5" s="13">
        <v>13635.800000000001</v>
      </c>
      <c r="J5" s="13">
        <v>13774.7</v>
      </c>
      <c r="K5" s="13">
        <v>13844.4</v>
      </c>
      <c r="L5" s="13">
        <v>12817.2</v>
      </c>
      <c r="M5" s="13">
        <v>12808.6</v>
      </c>
      <c r="N5" s="13">
        <v>12577</v>
      </c>
      <c r="O5" s="13">
        <v>12665.800000000003</v>
      </c>
      <c r="P5" s="13">
        <v>11944.6</v>
      </c>
      <c r="Q5" s="13">
        <v>11644.7</v>
      </c>
      <c r="R5" s="13">
        <v>10839</v>
      </c>
      <c r="S5" s="13">
        <v>10374.5</v>
      </c>
      <c r="T5" s="13">
        <v>10067.700000000001</v>
      </c>
      <c r="U5" s="13">
        <f>U6+U14+U24+U29+U33</f>
        <v>9306.34</v>
      </c>
    </row>
    <row r="6" spans="1:21" s="12" customFormat="1" ht="21" customHeight="1" x14ac:dyDescent="0.3">
      <c r="A6" s="17" t="s">
        <v>2</v>
      </c>
      <c r="B6" s="9">
        <v>8329.1</v>
      </c>
      <c r="C6" s="9">
        <v>7882.6</v>
      </c>
      <c r="D6" s="9">
        <v>8337.5</v>
      </c>
      <c r="E6" s="9">
        <v>8696.2000000000007</v>
      </c>
      <c r="F6" s="9">
        <v>8586.2000000000007</v>
      </c>
      <c r="G6" s="9">
        <v>8586.2000000000007</v>
      </c>
      <c r="H6" s="9">
        <v>8233.6</v>
      </c>
      <c r="I6" s="9">
        <v>8041.2</v>
      </c>
      <c r="J6" s="9">
        <v>7944.4000000000005</v>
      </c>
      <c r="K6" s="9">
        <v>7896.6</v>
      </c>
      <c r="L6" s="9">
        <v>7716.9000000000005</v>
      </c>
      <c r="M6" s="9">
        <v>7473.1</v>
      </c>
      <c r="N6" s="9">
        <v>7415.1</v>
      </c>
      <c r="O6" s="9">
        <v>7217.6000000000013</v>
      </c>
      <c r="P6" s="9">
        <v>6775.2000000000007</v>
      </c>
      <c r="Q6" s="9">
        <v>6457.1</v>
      </c>
      <c r="R6" s="9">
        <v>6176.7000000000007</v>
      </c>
      <c r="S6" s="9">
        <v>5889.1</v>
      </c>
      <c r="T6" s="9">
        <v>5745.1</v>
      </c>
      <c r="U6" s="9">
        <f>SUM(U7:U13)</f>
        <v>5310.7400000000007</v>
      </c>
    </row>
    <row r="7" spans="1:21" s="10" customFormat="1" ht="21" customHeight="1" x14ac:dyDescent="0.3">
      <c r="A7" s="18" t="s">
        <v>3</v>
      </c>
      <c r="B7" s="6">
        <v>549</v>
      </c>
      <c r="C7" s="6">
        <v>549</v>
      </c>
      <c r="D7" s="6">
        <v>549</v>
      </c>
      <c r="E7" s="6">
        <v>521</v>
      </c>
      <c r="F7" s="6">
        <v>462</v>
      </c>
      <c r="G7" s="6">
        <v>462</v>
      </c>
      <c r="H7" s="6">
        <v>474</v>
      </c>
      <c r="I7" s="6">
        <v>507.40000000000003</v>
      </c>
      <c r="J7" s="6">
        <v>491.1</v>
      </c>
      <c r="K7" s="6">
        <v>491.1</v>
      </c>
      <c r="L7" s="6">
        <v>440.1</v>
      </c>
      <c r="M7" s="6">
        <v>400.7</v>
      </c>
      <c r="N7" s="6">
        <v>400.7</v>
      </c>
      <c r="O7" s="6">
        <v>437.8</v>
      </c>
      <c r="P7" s="6">
        <v>402.8</v>
      </c>
      <c r="Q7" s="6">
        <v>97.600000000000009</v>
      </c>
      <c r="R7" s="6">
        <v>234.3</v>
      </c>
      <c r="S7" s="6">
        <v>234.3</v>
      </c>
      <c r="T7" s="6">
        <v>97.600000000000009</v>
      </c>
      <c r="U7" s="6">
        <f>VLOOKUP(A7,'[1]RESUMO SNV'!$C$1:$Q$65536,15,0)</f>
        <v>84</v>
      </c>
    </row>
    <row r="8" spans="1:21" s="10" customFormat="1" ht="21" customHeight="1" x14ac:dyDescent="0.3">
      <c r="A8" s="18" t="s">
        <v>4</v>
      </c>
      <c r="B8" s="6">
        <v>723.80000000000007</v>
      </c>
      <c r="C8" s="6">
        <v>716.80000000000007</v>
      </c>
      <c r="D8" s="6">
        <v>716.80000000000007</v>
      </c>
      <c r="E8" s="6">
        <v>716.80000000000007</v>
      </c>
      <c r="F8" s="6">
        <v>716.80000000000007</v>
      </c>
      <c r="G8" s="6">
        <v>716.80000000000007</v>
      </c>
      <c r="H8" s="6">
        <v>428.8</v>
      </c>
      <c r="I8" s="6">
        <v>231.4</v>
      </c>
      <c r="J8" s="6">
        <v>231.4</v>
      </c>
      <c r="K8" s="6">
        <v>231.4</v>
      </c>
      <c r="L8" s="6">
        <v>235.9</v>
      </c>
      <c r="M8" s="6">
        <v>235.9</v>
      </c>
      <c r="N8" s="6">
        <v>235.90000000000012</v>
      </c>
      <c r="O8" s="6">
        <v>235.90000000000012</v>
      </c>
      <c r="P8" s="6">
        <v>235.90000000000012</v>
      </c>
      <c r="Q8" s="6">
        <v>242.5</v>
      </c>
      <c r="R8" s="6">
        <v>241.1</v>
      </c>
      <c r="S8" s="6">
        <v>6.6000000000000014</v>
      </c>
      <c r="T8" s="6">
        <v>0.2</v>
      </c>
      <c r="U8" s="6">
        <f>VLOOKUP(A8,'[1]RESUMO SNV'!$C$1:$Q$65536,15,0)</f>
        <v>0.24</v>
      </c>
    </row>
    <row r="9" spans="1:21" s="10" customFormat="1" ht="21" customHeight="1" x14ac:dyDescent="0.3">
      <c r="A9" s="18" t="s">
        <v>5</v>
      </c>
      <c r="B9" s="6">
        <v>2138.6</v>
      </c>
      <c r="C9" s="6">
        <v>2200.4</v>
      </c>
      <c r="D9" s="6">
        <v>2200.4</v>
      </c>
      <c r="E9" s="6">
        <v>2211.1</v>
      </c>
      <c r="F9" s="6">
        <v>2211.1</v>
      </c>
      <c r="G9" s="6">
        <v>2211.1</v>
      </c>
      <c r="H9" s="6">
        <v>2059.4</v>
      </c>
      <c r="I9" s="6">
        <v>2020</v>
      </c>
      <c r="J9" s="6">
        <v>2004</v>
      </c>
      <c r="K9" s="6">
        <v>1983.6000000000001</v>
      </c>
      <c r="L9" s="6">
        <v>1983.6000000000001</v>
      </c>
      <c r="M9" s="6">
        <v>1842.4</v>
      </c>
      <c r="N9" s="6">
        <v>1842.4</v>
      </c>
      <c r="O9" s="6">
        <v>1842.4</v>
      </c>
      <c r="P9" s="6">
        <v>1669.7</v>
      </c>
      <c r="Q9" s="6">
        <v>1736</v>
      </c>
      <c r="R9" s="6">
        <v>1663.4</v>
      </c>
      <c r="S9" s="6">
        <v>1663.4</v>
      </c>
      <c r="T9" s="6">
        <v>1663.4</v>
      </c>
      <c r="U9" s="6">
        <f>VLOOKUP(A9,'[1]RESUMO SNV'!$C$1:$Q$65536,15,0)</f>
        <v>1532.7</v>
      </c>
    </row>
    <row r="10" spans="1:21" s="10" customFormat="1" ht="21" customHeight="1" x14ac:dyDescent="0.3">
      <c r="A10" s="18" t="s">
        <v>6</v>
      </c>
      <c r="B10" s="6">
        <v>452.40000000000003</v>
      </c>
      <c r="C10" s="6">
        <v>290.40000000000003</v>
      </c>
      <c r="D10" s="6">
        <v>481.40000000000003</v>
      </c>
      <c r="E10" s="6">
        <v>639.70000000000005</v>
      </c>
      <c r="F10" s="6">
        <v>639.70000000000005</v>
      </c>
      <c r="G10" s="6">
        <v>639.70000000000005</v>
      </c>
      <c r="H10" s="6">
        <v>639.70000000000005</v>
      </c>
      <c r="I10" s="6">
        <v>668.30000000000007</v>
      </c>
      <c r="J10" s="6">
        <v>668.30000000000007</v>
      </c>
      <c r="K10" s="6">
        <v>668.30000000000007</v>
      </c>
      <c r="L10" s="6">
        <v>668.30000000000007</v>
      </c>
      <c r="M10" s="6">
        <v>701.40000000000009</v>
      </c>
      <c r="N10" s="6">
        <v>708.9</v>
      </c>
      <c r="O10" s="6">
        <v>670.8</v>
      </c>
      <c r="P10" s="6">
        <v>670.8</v>
      </c>
      <c r="Q10" s="6">
        <v>669.30000000000007</v>
      </c>
      <c r="R10" s="6">
        <v>623.29999999999995</v>
      </c>
      <c r="S10" s="6">
        <v>623.29999999999995</v>
      </c>
      <c r="T10" s="6">
        <v>622.4</v>
      </c>
      <c r="U10" s="6">
        <f>VLOOKUP(A10,'[1]RESUMO SNV'!$C$1:$Q$65536,15,0)</f>
        <v>475.5</v>
      </c>
    </row>
    <row r="11" spans="1:21" s="10" customFormat="1" ht="21" customHeight="1" x14ac:dyDescent="0.3">
      <c r="A11" s="18" t="s">
        <v>7</v>
      </c>
      <c r="B11" s="6">
        <v>3201.5</v>
      </c>
      <c r="C11" s="6">
        <v>2835.4</v>
      </c>
      <c r="D11" s="6">
        <v>3099.3</v>
      </c>
      <c r="E11" s="6">
        <v>3096.8</v>
      </c>
      <c r="F11" s="6">
        <v>3086.8</v>
      </c>
      <c r="G11" s="6">
        <v>3086.8</v>
      </c>
      <c r="H11" s="6">
        <v>3082.7000000000003</v>
      </c>
      <c r="I11" s="6">
        <v>3029.3</v>
      </c>
      <c r="J11" s="6">
        <v>3009.4</v>
      </c>
      <c r="K11" s="6">
        <v>2994.6</v>
      </c>
      <c r="L11" s="6">
        <v>2896.6</v>
      </c>
      <c r="M11" s="6">
        <v>2896.6000000000004</v>
      </c>
      <c r="N11" s="6">
        <v>2896.6000000000004</v>
      </c>
      <c r="O11" s="6">
        <v>2700.1000000000004</v>
      </c>
      <c r="P11" s="6">
        <v>2700.1000000000004</v>
      </c>
      <c r="Q11" s="6">
        <v>2765.5</v>
      </c>
      <c r="R11" s="6">
        <v>2449.8000000000002</v>
      </c>
      <c r="S11" s="6">
        <v>2399</v>
      </c>
      <c r="T11" s="6">
        <v>2399</v>
      </c>
      <c r="U11" s="6">
        <f>VLOOKUP(A11,'[1]RESUMO SNV'!$C$1:$Q$65536,15,0)</f>
        <v>2399</v>
      </c>
    </row>
    <row r="12" spans="1:21" s="10" customFormat="1" ht="21" customHeight="1" x14ac:dyDescent="0.3">
      <c r="A12" s="18" t="s">
        <v>8</v>
      </c>
      <c r="B12" s="6">
        <v>702.30000000000007</v>
      </c>
      <c r="C12" s="6">
        <v>625</v>
      </c>
      <c r="D12" s="6">
        <v>625</v>
      </c>
      <c r="E12" s="6">
        <v>795</v>
      </c>
      <c r="F12" s="6">
        <v>754</v>
      </c>
      <c r="G12" s="6">
        <v>754</v>
      </c>
      <c r="H12" s="6">
        <v>692.1</v>
      </c>
      <c r="I12" s="6">
        <v>678.9</v>
      </c>
      <c r="J12" s="6">
        <v>630.5</v>
      </c>
      <c r="K12" s="6">
        <v>610.5</v>
      </c>
      <c r="L12" s="6">
        <v>610.5</v>
      </c>
      <c r="M12" s="6">
        <v>610.5</v>
      </c>
      <c r="N12" s="6">
        <v>610.5</v>
      </c>
      <c r="O12" s="6">
        <v>610.5</v>
      </c>
      <c r="P12" s="6">
        <v>556.29999999999995</v>
      </c>
      <c r="Q12" s="6">
        <v>556.29999999999995</v>
      </c>
      <c r="R12" s="6">
        <v>556.29999999999995</v>
      </c>
      <c r="S12" s="6">
        <v>554</v>
      </c>
      <c r="T12" s="6">
        <v>554</v>
      </c>
      <c r="U12" s="6">
        <f>VLOOKUP(A12,'[1]RESUMO SNV'!$C$1:$Q$65536,15,0)</f>
        <v>553.79999999999995</v>
      </c>
    </row>
    <row r="13" spans="1:21" s="10" customFormat="1" ht="21" customHeight="1" x14ac:dyDescent="0.3">
      <c r="A13" s="18" t="s">
        <v>9</v>
      </c>
      <c r="B13" s="6">
        <v>561.5</v>
      </c>
      <c r="C13" s="6">
        <v>665.6</v>
      </c>
      <c r="D13" s="6">
        <v>665.6</v>
      </c>
      <c r="E13" s="6">
        <v>715.80000000000007</v>
      </c>
      <c r="F13" s="6">
        <v>715.80000000000007</v>
      </c>
      <c r="G13" s="6">
        <v>715.80000000000007</v>
      </c>
      <c r="H13" s="6">
        <v>856.9</v>
      </c>
      <c r="I13" s="6">
        <v>905.9</v>
      </c>
      <c r="J13" s="6">
        <v>909.7</v>
      </c>
      <c r="K13" s="6">
        <v>917.1</v>
      </c>
      <c r="L13" s="6">
        <v>881.9</v>
      </c>
      <c r="M13" s="6">
        <v>785.6</v>
      </c>
      <c r="N13" s="6">
        <v>720.10000000000014</v>
      </c>
      <c r="O13" s="6">
        <v>720.10000000000014</v>
      </c>
      <c r="P13" s="6">
        <v>539.60000000000014</v>
      </c>
      <c r="Q13" s="6">
        <v>389.9</v>
      </c>
      <c r="R13" s="6">
        <v>408.49999999999989</v>
      </c>
      <c r="S13" s="6">
        <v>408.49999999999989</v>
      </c>
      <c r="T13" s="6">
        <v>408.49999999999989</v>
      </c>
      <c r="U13" s="6">
        <f>VLOOKUP(A13,'[1]RESUMO SNV'!$C$1:$Q$65536,15,0)</f>
        <v>265.5</v>
      </c>
    </row>
    <row r="14" spans="1:21" s="12" customFormat="1" ht="21" customHeight="1" x14ac:dyDescent="0.3">
      <c r="A14" s="19" t="s">
        <v>10</v>
      </c>
      <c r="B14" s="8">
        <v>2042.7</v>
      </c>
      <c r="C14" s="8">
        <v>1610.2</v>
      </c>
      <c r="D14" s="8">
        <v>1703.1000000000001</v>
      </c>
      <c r="E14" s="8">
        <v>1936</v>
      </c>
      <c r="F14" s="8">
        <v>2000</v>
      </c>
      <c r="G14" s="8">
        <v>2003.6000000000001</v>
      </c>
      <c r="H14" s="8">
        <v>1775</v>
      </c>
      <c r="I14" s="8">
        <v>2109</v>
      </c>
      <c r="J14" s="8">
        <v>2377.5</v>
      </c>
      <c r="K14" s="8">
        <v>2377.6</v>
      </c>
      <c r="L14" s="8">
        <v>2347.7000000000003</v>
      </c>
      <c r="M14" s="8">
        <v>2516.1000000000004</v>
      </c>
      <c r="N14" s="8">
        <v>2144.4</v>
      </c>
      <c r="O14" s="8">
        <v>2328.1000000000004</v>
      </c>
      <c r="P14" s="8">
        <v>2260.8999999999996</v>
      </c>
      <c r="Q14" s="8">
        <v>2108.5</v>
      </c>
      <c r="R14" s="8">
        <v>1841.7</v>
      </c>
      <c r="S14" s="8">
        <v>1825.7</v>
      </c>
      <c r="T14" s="8">
        <v>1662.1</v>
      </c>
      <c r="U14" s="8">
        <f>SUM(U15:U23)</f>
        <v>1498.7999999999997</v>
      </c>
    </row>
    <row r="15" spans="1:21" s="10" customFormat="1" ht="21" customHeight="1" x14ac:dyDescent="0.3">
      <c r="A15" s="18" t="s">
        <v>11</v>
      </c>
      <c r="B15" s="6">
        <v>194.1</v>
      </c>
      <c r="C15" s="6">
        <v>175</v>
      </c>
      <c r="D15" s="6">
        <v>171</v>
      </c>
      <c r="E15" s="6">
        <v>100</v>
      </c>
      <c r="F15" s="6">
        <v>100</v>
      </c>
      <c r="G15" s="6">
        <v>100</v>
      </c>
      <c r="H15" s="6">
        <v>100</v>
      </c>
      <c r="I15" s="6">
        <v>100</v>
      </c>
      <c r="J15" s="6">
        <v>100</v>
      </c>
      <c r="K15" s="6">
        <v>99.4</v>
      </c>
      <c r="L15" s="6">
        <v>99.4</v>
      </c>
      <c r="M15" s="6">
        <v>99.4</v>
      </c>
      <c r="N15" s="6">
        <v>99.4</v>
      </c>
      <c r="O15" s="6">
        <v>99.4</v>
      </c>
      <c r="P15" s="6">
        <v>99.4</v>
      </c>
      <c r="Q15" s="6">
        <v>99.4</v>
      </c>
      <c r="R15" s="6">
        <v>98.8</v>
      </c>
      <c r="S15" s="6">
        <v>98.8</v>
      </c>
      <c r="T15" s="6">
        <v>98.8</v>
      </c>
      <c r="U15" s="6">
        <f>VLOOKUP(A15,'[1]RESUMO SNV'!$C$1:$Q$65536,15,0)</f>
        <v>0</v>
      </c>
    </row>
    <row r="16" spans="1:21" s="10" customFormat="1" ht="21" customHeight="1" x14ac:dyDescent="0.3">
      <c r="A16" s="18" t="s">
        <v>12</v>
      </c>
      <c r="B16" s="6">
        <v>274.8</v>
      </c>
      <c r="C16" s="6">
        <v>255.8</v>
      </c>
      <c r="D16" s="6">
        <v>255.8</v>
      </c>
      <c r="E16" s="6">
        <v>255.8</v>
      </c>
      <c r="F16" s="6">
        <v>309.8</v>
      </c>
      <c r="G16" s="6">
        <v>309.8</v>
      </c>
      <c r="H16" s="6">
        <v>188.8</v>
      </c>
      <c r="I16" s="6">
        <v>196.1</v>
      </c>
      <c r="J16" s="6">
        <v>196.1</v>
      </c>
      <c r="K16" s="6">
        <v>196.1</v>
      </c>
      <c r="L16" s="6">
        <v>188.9</v>
      </c>
      <c r="M16" s="6">
        <v>306.10000000000002</v>
      </c>
      <c r="N16" s="6">
        <v>269.79999999999995</v>
      </c>
      <c r="O16" s="6">
        <v>262.5</v>
      </c>
      <c r="P16" s="6">
        <v>260.89999999999998</v>
      </c>
      <c r="Q16" s="6">
        <v>224.9</v>
      </c>
      <c r="R16" s="6">
        <v>94.7</v>
      </c>
      <c r="S16" s="6">
        <v>94.7</v>
      </c>
      <c r="T16" s="6">
        <v>94.7</v>
      </c>
      <c r="U16" s="6">
        <f>VLOOKUP(A16,'[1]RESUMO SNV'!$C$1:$Q$65536,15,0)</f>
        <v>94.7</v>
      </c>
    </row>
    <row r="17" spans="1:21" s="10" customFormat="1" ht="21" customHeight="1" x14ac:dyDescent="0.3">
      <c r="A17" s="18" t="s">
        <v>13</v>
      </c>
      <c r="B17" s="6">
        <v>328.6</v>
      </c>
      <c r="C17" s="6">
        <v>274.8</v>
      </c>
      <c r="D17" s="6">
        <v>319.8</v>
      </c>
      <c r="E17" s="6">
        <v>348.8</v>
      </c>
      <c r="F17" s="6">
        <v>348.8</v>
      </c>
      <c r="G17" s="6">
        <v>348.8</v>
      </c>
      <c r="H17" s="6">
        <v>318.8</v>
      </c>
      <c r="I17" s="6">
        <v>318.8</v>
      </c>
      <c r="J17" s="6">
        <v>373.8</v>
      </c>
      <c r="K17" s="6">
        <v>373.8</v>
      </c>
      <c r="L17" s="6">
        <v>377.3</v>
      </c>
      <c r="M17" s="6">
        <v>377.29999999999995</v>
      </c>
      <c r="N17" s="6">
        <v>318.29999999999995</v>
      </c>
      <c r="O17" s="6">
        <v>292.3</v>
      </c>
      <c r="P17" s="6">
        <v>351.29999999999995</v>
      </c>
      <c r="Q17" s="6">
        <v>351.3</v>
      </c>
      <c r="R17" s="6">
        <v>356.3</v>
      </c>
      <c r="S17" s="6">
        <v>356.3</v>
      </c>
      <c r="T17" s="6">
        <v>356.3</v>
      </c>
      <c r="U17" s="6">
        <f>VLOOKUP(A17,'[1]RESUMO SNV'!$C$1:$Q$65536,15,0)</f>
        <v>209.6</v>
      </c>
    </row>
    <row r="18" spans="1:21" s="10" customFormat="1" ht="21" customHeight="1" x14ac:dyDescent="0.3">
      <c r="A18" s="18" t="s">
        <v>14</v>
      </c>
      <c r="B18" s="6">
        <v>121.10000000000001</v>
      </c>
      <c r="C18" s="6">
        <v>121.10000000000001</v>
      </c>
      <c r="D18" s="6">
        <v>143.1</v>
      </c>
      <c r="E18" s="6">
        <v>143.1</v>
      </c>
      <c r="F18" s="6">
        <v>153.1</v>
      </c>
      <c r="G18" s="6">
        <v>153.1</v>
      </c>
      <c r="H18" s="6">
        <v>153.1</v>
      </c>
      <c r="I18" s="6">
        <v>153.1</v>
      </c>
      <c r="J18" s="6">
        <v>153.1</v>
      </c>
      <c r="K18" s="6">
        <v>153.1</v>
      </c>
      <c r="L18" s="6">
        <v>150.70000000000002</v>
      </c>
      <c r="M18" s="6">
        <v>150.69999999999999</v>
      </c>
      <c r="N18" s="6">
        <v>150.70000000000005</v>
      </c>
      <c r="O18" s="6">
        <v>148.60000000000002</v>
      </c>
      <c r="P18" s="6">
        <v>148.60000000000002</v>
      </c>
      <c r="Q18" s="6">
        <v>148.6</v>
      </c>
      <c r="R18" s="6">
        <v>32</v>
      </c>
      <c r="S18" s="6">
        <v>32</v>
      </c>
      <c r="T18" s="6">
        <v>32</v>
      </c>
      <c r="U18" s="6">
        <f>VLOOKUP(A18,'[1]RESUMO SNV'!$C$1:$Q$65536,15,0)</f>
        <v>32</v>
      </c>
    </row>
    <row r="19" spans="1:21" s="10" customFormat="1" ht="21" customHeight="1" x14ac:dyDescent="0.3">
      <c r="A19" s="18" t="s">
        <v>15</v>
      </c>
      <c r="B19" s="6">
        <v>0</v>
      </c>
      <c r="C19" s="6">
        <v>0</v>
      </c>
      <c r="D19" s="6">
        <v>29.900000000000002</v>
      </c>
      <c r="E19" s="6">
        <v>31.900000000000002</v>
      </c>
      <c r="F19" s="6">
        <v>31.900000000000002</v>
      </c>
      <c r="G19" s="6">
        <v>31.900000000000002</v>
      </c>
      <c r="H19" s="6">
        <v>65.2</v>
      </c>
      <c r="I19" s="6">
        <v>65.2</v>
      </c>
      <c r="J19" s="6">
        <v>65.2</v>
      </c>
      <c r="K19" s="6">
        <v>65.2</v>
      </c>
      <c r="L19" s="6">
        <v>47.2</v>
      </c>
      <c r="M19" s="6">
        <v>47.2</v>
      </c>
      <c r="N19" s="6">
        <v>44.300000000000004</v>
      </c>
      <c r="O19" s="6">
        <v>44.300000000000004</v>
      </c>
      <c r="P19" s="6">
        <v>44.300000000000004</v>
      </c>
      <c r="Q19" s="6">
        <v>26.5</v>
      </c>
      <c r="R19" s="6">
        <v>26.5</v>
      </c>
      <c r="S19" s="6">
        <v>26.5</v>
      </c>
      <c r="T19" s="6">
        <v>26.5</v>
      </c>
      <c r="U19" s="6">
        <f>VLOOKUP(A19,'[1]RESUMO SNV'!$C$1:$Q$65536,15,0)</f>
        <v>22.7</v>
      </c>
    </row>
    <row r="20" spans="1:21" s="10" customFormat="1" ht="21" customHeight="1" x14ac:dyDescent="0.3">
      <c r="A20" s="18" t="s">
        <v>16</v>
      </c>
      <c r="B20" s="6">
        <v>110.60000000000001</v>
      </c>
      <c r="C20" s="6">
        <v>110.60000000000001</v>
      </c>
      <c r="D20" s="6">
        <v>110.60000000000001</v>
      </c>
      <c r="E20" s="6">
        <v>102.4</v>
      </c>
      <c r="F20" s="6">
        <v>102.4</v>
      </c>
      <c r="G20" s="6">
        <v>106</v>
      </c>
      <c r="H20" s="6">
        <v>106</v>
      </c>
      <c r="I20" s="6">
        <v>106</v>
      </c>
      <c r="J20" s="6">
        <v>106</v>
      </c>
      <c r="K20" s="6">
        <v>102.4</v>
      </c>
      <c r="L20" s="6">
        <v>102.4</v>
      </c>
      <c r="M20" s="6">
        <v>102.4</v>
      </c>
      <c r="N20" s="6">
        <v>102.4</v>
      </c>
      <c r="O20" s="6">
        <v>102.4</v>
      </c>
      <c r="P20" s="6">
        <v>102.4</v>
      </c>
      <c r="Q20" s="6">
        <v>95.4</v>
      </c>
      <c r="R20" s="6">
        <v>95.4</v>
      </c>
      <c r="S20" s="6">
        <v>95.4</v>
      </c>
      <c r="T20" s="6">
        <v>93</v>
      </c>
      <c r="U20" s="6">
        <f>VLOOKUP(A20,'[1]RESUMO SNV'!$C$1:$Q$65536,15,0)</f>
        <v>93</v>
      </c>
    </row>
    <row r="21" spans="1:21" s="10" customFormat="1" ht="21" customHeight="1" x14ac:dyDescent="0.3">
      <c r="A21" s="18" t="s">
        <v>17</v>
      </c>
      <c r="B21" s="6">
        <v>49</v>
      </c>
      <c r="C21" s="6">
        <v>49</v>
      </c>
      <c r="D21" s="6">
        <v>49</v>
      </c>
      <c r="E21" s="6">
        <v>87</v>
      </c>
      <c r="F21" s="6">
        <v>87</v>
      </c>
      <c r="G21" s="6">
        <v>87</v>
      </c>
      <c r="H21" s="6">
        <v>77</v>
      </c>
      <c r="I21" s="6">
        <v>77</v>
      </c>
      <c r="J21" s="6">
        <v>77</v>
      </c>
      <c r="K21" s="6">
        <v>77</v>
      </c>
      <c r="L21" s="6">
        <v>77</v>
      </c>
      <c r="M21" s="6">
        <v>77</v>
      </c>
      <c r="N21" s="6">
        <v>77</v>
      </c>
      <c r="O21" s="6">
        <v>77</v>
      </c>
      <c r="P21" s="6">
        <v>77</v>
      </c>
      <c r="Q21" s="6">
        <v>53.4</v>
      </c>
      <c r="R21" s="6">
        <v>53.4</v>
      </c>
      <c r="S21" s="6">
        <v>53.4</v>
      </c>
      <c r="T21" s="6">
        <v>4.4000000000000004</v>
      </c>
      <c r="U21" s="6">
        <f>VLOOKUP(A21,'[1]RESUMO SNV'!$C$1:$Q$65536,15,0)</f>
        <v>4.4000000000000004</v>
      </c>
    </row>
    <row r="22" spans="1:21" s="10" customFormat="1" ht="21" customHeight="1" x14ac:dyDescent="0.3">
      <c r="A22" s="18" t="s">
        <v>18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f>VLOOKUP(A22,'[1]RESUMO SNV'!$C$1:$Q$65536,15,0)</f>
        <v>0</v>
      </c>
    </row>
    <row r="23" spans="1:21" s="10" customFormat="1" ht="21" customHeight="1" x14ac:dyDescent="0.3">
      <c r="A23" s="18" t="s">
        <v>19</v>
      </c>
      <c r="B23" s="6">
        <v>964.5</v>
      </c>
      <c r="C23" s="6">
        <v>623.9</v>
      </c>
      <c r="D23" s="6">
        <v>623.9</v>
      </c>
      <c r="E23" s="6">
        <v>867</v>
      </c>
      <c r="F23" s="6">
        <v>867</v>
      </c>
      <c r="G23" s="6">
        <v>867</v>
      </c>
      <c r="H23" s="6">
        <v>766.1</v>
      </c>
      <c r="I23" s="6">
        <v>1092.8</v>
      </c>
      <c r="J23" s="6">
        <v>1306.3</v>
      </c>
      <c r="K23" s="6">
        <v>1310.6000000000001</v>
      </c>
      <c r="L23" s="6">
        <v>1304.8</v>
      </c>
      <c r="M23" s="6">
        <v>1356.0000000000002</v>
      </c>
      <c r="N23" s="6">
        <v>1082.5000000000002</v>
      </c>
      <c r="O23" s="6">
        <v>1301.6000000000001</v>
      </c>
      <c r="P23" s="6">
        <v>1177</v>
      </c>
      <c r="Q23" s="6">
        <v>1109</v>
      </c>
      <c r="R23" s="6">
        <v>1084.5999999999999</v>
      </c>
      <c r="S23" s="6">
        <v>1068.5999999999999</v>
      </c>
      <c r="T23" s="6">
        <v>956.39999999999986</v>
      </c>
      <c r="U23" s="6">
        <f>VLOOKUP(A23,'[1]RESUMO SNV'!$C$1:$Q$65536,15,0)</f>
        <v>1042.3999999999999</v>
      </c>
    </row>
    <row r="24" spans="1:21" s="12" customFormat="1" ht="21" customHeight="1" x14ac:dyDescent="0.3">
      <c r="A24" s="19" t="s">
        <v>20</v>
      </c>
      <c r="B24" s="8">
        <v>1241.5</v>
      </c>
      <c r="C24" s="8">
        <v>1307.5</v>
      </c>
      <c r="D24" s="8">
        <v>1307.5</v>
      </c>
      <c r="E24" s="8">
        <v>1358.4</v>
      </c>
      <c r="F24" s="8">
        <v>1358.4</v>
      </c>
      <c r="G24" s="8">
        <v>1561.1000000000001</v>
      </c>
      <c r="H24" s="8">
        <v>1400.3</v>
      </c>
      <c r="I24" s="8">
        <v>1408.9</v>
      </c>
      <c r="J24" s="8">
        <v>1323.7</v>
      </c>
      <c r="K24" s="8">
        <v>1315.9</v>
      </c>
      <c r="L24" s="8">
        <v>1054.7</v>
      </c>
      <c r="M24" s="8">
        <v>1033.9000000000001</v>
      </c>
      <c r="N24" s="8">
        <v>974.80000000000018</v>
      </c>
      <c r="O24" s="8">
        <v>974.80000000000018</v>
      </c>
      <c r="P24" s="8">
        <v>824.50000000000023</v>
      </c>
      <c r="Q24" s="8">
        <v>905.8</v>
      </c>
      <c r="R24" s="8">
        <v>901.30000000000007</v>
      </c>
      <c r="S24" s="8">
        <v>786.69999999999993</v>
      </c>
      <c r="T24" s="8">
        <v>771.69999999999993</v>
      </c>
      <c r="U24" s="8">
        <f>SUM(U25:U28)</f>
        <v>831.39999999999986</v>
      </c>
    </row>
    <row r="25" spans="1:21" s="10" customFormat="1" ht="21" customHeight="1" x14ac:dyDescent="0.3">
      <c r="A25" s="18" t="s">
        <v>21</v>
      </c>
      <c r="B25" s="6">
        <v>1213</v>
      </c>
      <c r="C25" s="6">
        <v>1279</v>
      </c>
      <c r="D25" s="6">
        <v>1279</v>
      </c>
      <c r="E25" s="6">
        <v>1329.9</v>
      </c>
      <c r="F25" s="6">
        <v>1329.9</v>
      </c>
      <c r="G25" s="6">
        <v>1401.4</v>
      </c>
      <c r="H25" s="6">
        <v>1228</v>
      </c>
      <c r="I25" s="6">
        <v>1236.6000000000001</v>
      </c>
      <c r="J25" s="6">
        <v>1125.6000000000001</v>
      </c>
      <c r="K25" s="6">
        <v>1125.6000000000001</v>
      </c>
      <c r="L25" s="6">
        <v>867.7</v>
      </c>
      <c r="M25" s="6">
        <v>878.5</v>
      </c>
      <c r="N25" s="6">
        <v>819.40000000000009</v>
      </c>
      <c r="O25" s="6">
        <v>819.40000000000009</v>
      </c>
      <c r="P25" s="6">
        <v>669.10000000000014</v>
      </c>
      <c r="Q25" s="6">
        <v>808.9</v>
      </c>
      <c r="R25" s="6">
        <v>807.80000000000007</v>
      </c>
      <c r="S25" s="6">
        <v>686.4</v>
      </c>
      <c r="T25" s="6">
        <v>677.9</v>
      </c>
      <c r="U25" s="6">
        <f>VLOOKUP(A25,'[1]RESUMO SNV'!$C$1:$Q$65536,15,0)</f>
        <v>737.59999999999991</v>
      </c>
    </row>
    <row r="26" spans="1:21" s="10" customFormat="1" ht="21" customHeight="1" x14ac:dyDescent="0.3">
      <c r="A26" s="18" t="s">
        <v>22</v>
      </c>
      <c r="B26" s="6">
        <v>7.6000000000000005</v>
      </c>
      <c r="C26" s="6">
        <v>7.6000000000000005</v>
      </c>
      <c r="D26" s="6">
        <v>7.6000000000000005</v>
      </c>
      <c r="E26" s="6">
        <v>7.6000000000000005</v>
      </c>
      <c r="F26" s="6">
        <v>7.6000000000000005</v>
      </c>
      <c r="G26" s="6">
        <v>138.80000000000001</v>
      </c>
      <c r="H26" s="6">
        <v>138.80000000000001</v>
      </c>
      <c r="I26" s="6">
        <v>138.80000000000001</v>
      </c>
      <c r="J26" s="6">
        <v>164.6</v>
      </c>
      <c r="K26" s="6">
        <v>156.80000000000001</v>
      </c>
      <c r="L26" s="6">
        <v>156.80000000000001</v>
      </c>
      <c r="M26" s="6">
        <v>125.19999999999999</v>
      </c>
      <c r="N26" s="6">
        <v>125.20000000000002</v>
      </c>
      <c r="O26" s="6">
        <v>125.20000000000002</v>
      </c>
      <c r="P26" s="6">
        <v>125.20000000000002</v>
      </c>
      <c r="Q26" s="6">
        <v>75.599999999999994</v>
      </c>
      <c r="R26" s="6">
        <v>75.599999999999994</v>
      </c>
      <c r="S26" s="6">
        <v>82.4</v>
      </c>
      <c r="T26" s="6">
        <v>75.900000000000006</v>
      </c>
      <c r="U26" s="6">
        <f>VLOOKUP(A26,'[1]RESUMO SNV'!$C$1:$Q$65536,15,0)</f>
        <v>75.900000000000006</v>
      </c>
    </row>
    <row r="27" spans="1:21" s="10" customFormat="1" ht="21" customHeight="1" x14ac:dyDescent="0.3">
      <c r="A27" s="18" t="s">
        <v>23</v>
      </c>
      <c r="B27" s="6">
        <v>20.900000000000002</v>
      </c>
      <c r="C27" s="6">
        <v>20.900000000000002</v>
      </c>
      <c r="D27" s="6">
        <v>20.900000000000002</v>
      </c>
      <c r="E27" s="6">
        <v>20.900000000000002</v>
      </c>
      <c r="F27" s="6">
        <v>20.900000000000002</v>
      </c>
      <c r="G27" s="6">
        <v>20.900000000000002</v>
      </c>
      <c r="H27" s="6">
        <v>33.5</v>
      </c>
      <c r="I27" s="6">
        <v>33.5</v>
      </c>
      <c r="J27" s="6">
        <v>33.5</v>
      </c>
      <c r="K27" s="6">
        <v>33.5</v>
      </c>
      <c r="L27" s="6">
        <v>30.2</v>
      </c>
      <c r="M27" s="6">
        <v>30.2</v>
      </c>
      <c r="N27" s="6">
        <v>30.2</v>
      </c>
      <c r="O27" s="6">
        <v>30.2</v>
      </c>
      <c r="P27" s="6">
        <v>30.2</v>
      </c>
      <c r="Q27" s="6">
        <v>17.899999999999999</v>
      </c>
      <c r="R27" s="6">
        <v>17.899999999999999</v>
      </c>
      <c r="S27" s="6">
        <v>17.899999999999999</v>
      </c>
      <c r="T27" s="6">
        <v>17.899999999999999</v>
      </c>
      <c r="U27" s="6">
        <f>VLOOKUP(A27,'[1]RESUMO SNV'!$C$1:$Q$65536,15,0)</f>
        <v>17.899999999999999</v>
      </c>
    </row>
    <row r="28" spans="1:21" s="10" customFormat="1" ht="21" customHeight="1" x14ac:dyDescent="0.3">
      <c r="A28" s="18" t="s">
        <v>24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3.4</v>
      </c>
      <c r="R28" s="6">
        <v>0</v>
      </c>
      <c r="S28" s="6">
        <v>0</v>
      </c>
      <c r="T28" s="6">
        <v>0</v>
      </c>
      <c r="U28" s="6">
        <f>VLOOKUP(A28,'[1]RESUMO SNV'!$C$1:$Q$65536,15,0)</f>
        <v>0</v>
      </c>
    </row>
    <row r="29" spans="1:21" s="12" customFormat="1" ht="21" customHeight="1" x14ac:dyDescent="0.3">
      <c r="A29" s="19" t="s">
        <v>25</v>
      </c>
      <c r="B29" s="8">
        <v>715</v>
      </c>
      <c r="C29" s="8">
        <v>825.80000000000007</v>
      </c>
      <c r="D29" s="8">
        <v>749.4</v>
      </c>
      <c r="E29" s="8">
        <v>804.9</v>
      </c>
      <c r="F29" s="8">
        <v>804.9</v>
      </c>
      <c r="G29" s="8">
        <v>804.9</v>
      </c>
      <c r="H29" s="8">
        <v>670.9</v>
      </c>
      <c r="I29" s="8">
        <v>658.30000000000007</v>
      </c>
      <c r="J29" s="8">
        <v>556.9</v>
      </c>
      <c r="K29" s="8">
        <v>612.1</v>
      </c>
      <c r="L29" s="8">
        <v>463.3</v>
      </c>
      <c r="M29" s="8">
        <v>463.3</v>
      </c>
      <c r="N29" s="8">
        <v>385.20000000000005</v>
      </c>
      <c r="O29" s="8">
        <v>261.8</v>
      </c>
      <c r="P29" s="8">
        <v>343.40000000000003</v>
      </c>
      <c r="Q29" s="8">
        <v>362.9</v>
      </c>
      <c r="R29" s="8">
        <v>311.3</v>
      </c>
      <c r="S29" s="8">
        <v>270.60000000000002</v>
      </c>
      <c r="T29" s="8">
        <v>282.39999999999998</v>
      </c>
      <c r="U29" s="8">
        <f>SUM(U30:U32)</f>
        <v>264.7</v>
      </c>
    </row>
    <row r="30" spans="1:21" s="10" customFormat="1" ht="21" customHeight="1" x14ac:dyDescent="0.3">
      <c r="A30" s="18" t="s">
        <v>26</v>
      </c>
      <c r="B30" s="6">
        <v>268.8</v>
      </c>
      <c r="C30" s="6">
        <v>280.8</v>
      </c>
      <c r="D30" s="6">
        <v>280.8</v>
      </c>
      <c r="E30" s="6">
        <v>280.8</v>
      </c>
      <c r="F30" s="6">
        <v>280.8</v>
      </c>
      <c r="G30" s="6">
        <v>280.8</v>
      </c>
      <c r="H30" s="6">
        <v>147.5</v>
      </c>
      <c r="I30" s="6">
        <v>134.80000000000001</v>
      </c>
      <c r="J30" s="6">
        <v>136.1</v>
      </c>
      <c r="K30" s="6">
        <v>218.4</v>
      </c>
      <c r="L30" s="6">
        <v>236.70000000000002</v>
      </c>
      <c r="M30" s="6">
        <v>236.70000000000002</v>
      </c>
      <c r="N30" s="6">
        <v>218.60000000000002</v>
      </c>
      <c r="O30" s="6">
        <v>117.49999999999997</v>
      </c>
      <c r="P30" s="6">
        <v>139.20000000000002</v>
      </c>
      <c r="Q30" s="6">
        <v>140</v>
      </c>
      <c r="R30" s="6">
        <v>98.8</v>
      </c>
      <c r="S30" s="6">
        <v>65.7</v>
      </c>
      <c r="T30" s="6">
        <v>65.7</v>
      </c>
      <c r="U30" s="6">
        <f>VLOOKUP(A30,'[1]RESUMO SNV'!$C$1:$Q$65536,15,0)</f>
        <v>65.7</v>
      </c>
    </row>
    <row r="31" spans="1:21" s="10" customFormat="1" ht="21" customHeight="1" x14ac:dyDescent="0.3">
      <c r="A31" s="18" t="s">
        <v>27</v>
      </c>
      <c r="B31" s="6">
        <v>112.60000000000001</v>
      </c>
      <c r="C31" s="6">
        <v>102.60000000000001</v>
      </c>
      <c r="D31" s="6">
        <v>102.60000000000001</v>
      </c>
      <c r="E31" s="6">
        <v>111.8</v>
      </c>
      <c r="F31" s="6">
        <v>111.8</v>
      </c>
      <c r="G31" s="6">
        <v>111.8</v>
      </c>
      <c r="H31" s="6">
        <v>141.5</v>
      </c>
      <c r="I31" s="6">
        <v>141.6</v>
      </c>
      <c r="J31" s="6">
        <v>38.9</v>
      </c>
      <c r="K31" s="6">
        <v>38.9</v>
      </c>
      <c r="L31" s="6">
        <v>9.2000000000000011</v>
      </c>
      <c r="M31" s="6">
        <v>9.2000000000000011</v>
      </c>
      <c r="N31" s="6">
        <v>19.200000000000003</v>
      </c>
      <c r="O31" s="6">
        <v>19.200000000000003</v>
      </c>
      <c r="P31" s="6">
        <v>19.200000000000003</v>
      </c>
      <c r="Q31" s="6">
        <v>11.2</v>
      </c>
      <c r="R31" s="6">
        <v>11.2</v>
      </c>
      <c r="S31" s="6">
        <v>29.1</v>
      </c>
      <c r="T31" s="6">
        <v>29.1</v>
      </c>
      <c r="U31" s="6">
        <f>VLOOKUP(A31,'[1]RESUMO SNV'!$C$1:$Q$65536,15,0)</f>
        <v>30.599999999999998</v>
      </c>
    </row>
    <row r="32" spans="1:21" s="10" customFormat="1" ht="21" customHeight="1" x14ac:dyDescent="0.3">
      <c r="A32" s="18" t="s">
        <v>28</v>
      </c>
      <c r="B32" s="6">
        <v>333.6</v>
      </c>
      <c r="C32" s="6">
        <v>442.40000000000003</v>
      </c>
      <c r="D32" s="6">
        <v>366</v>
      </c>
      <c r="E32" s="6">
        <v>412.3</v>
      </c>
      <c r="F32" s="6">
        <v>412.3</v>
      </c>
      <c r="G32" s="6">
        <v>412.3</v>
      </c>
      <c r="H32" s="6">
        <v>381.90000000000003</v>
      </c>
      <c r="I32" s="6">
        <v>381.90000000000003</v>
      </c>
      <c r="J32" s="6">
        <v>381.90000000000003</v>
      </c>
      <c r="K32" s="6">
        <v>354.8</v>
      </c>
      <c r="L32" s="6">
        <v>217.4</v>
      </c>
      <c r="M32" s="6">
        <v>217.4</v>
      </c>
      <c r="N32" s="6">
        <v>147.4</v>
      </c>
      <c r="O32" s="6">
        <v>125.10000000000001</v>
      </c>
      <c r="P32" s="6">
        <v>185</v>
      </c>
      <c r="Q32" s="6">
        <v>211.7</v>
      </c>
      <c r="R32" s="6">
        <v>201.3</v>
      </c>
      <c r="S32" s="6">
        <v>175.8</v>
      </c>
      <c r="T32" s="6">
        <v>187.6</v>
      </c>
      <c r="U32" s="6">
        <f>VLOOKUP(A32,'[1]RESUMO SNV'!$C$1:$Q$65536,15,0)</f>
        <v>168.39999999999998</v>
      </c>
    </row>
    <row r="33" spans="1:21" s="12" customFormat="1" ht="21" customHeight="1" x14ac:dyDescent="0.3">
      <c r="A33" s="19" t="s">
        <v>29</v>
      </c>
      <c r="B33" s="8">
        <v>2222.8000000000002</v>
      </c>
      <c r="C33" s="8">
        <v>1949.8</v>
      </c>
      <c r="D33" s="8">
        <v>1949.8</v>
      </c>
      <c r="E33" s="8">
        <v>1981.4</v>
      </c>
      <c r="F33" s="8">
        <v>1901.2</v>
      </c>
      <c r="G33" s="8">
        <v>1901.2</v>
      </c>
      <c r="H33" s="8">
        <v>1525</v>
      </c>
      <c r="I33" s="8">
        <v>1418.4</v>
      </c>
      <c r="J33" s="8">
        <v>1572.2</v>
      </c>
      <c r="K33" s="8">
        <v>1642.2</v>
      </c>
      <c r="L33" s="8">
        <v>1234.6000000000001</v>
      </c>
      <c r="M33" s="8">
        <v>1322.2</v>
      </c>
      <c r="N33" s="8">
        <v>1657.5</v>
      </c>
      <c r="O33" s="8">
        <v>1883.5</v>
      </c>
      <c r="P33" s="8">
        <v>1740.6</v>
      </c>
      <c r="Q33" s="8">
        <v>1810.4</v>
      </c>
      <c r="R33" s="8">
        <v>1608</v>
      </c>
      <c r="S33" s="8">
        <v>1602.4</v>
      </c>
      <c r="T33" s="8">
        <v>1606.4</v>
      </c>
      <c r="U33" s="8">
        <f>SUM(U34:U37)</f>
        <v>1400.6999999999998</v>
      </c>
    </row>
    <row r="34" spans="1:21" s="10" customFormat="1" ht="21" customHeight="1" x14ac:dyDescent="0.3">
      <c r="A34" s="18" t="s">
        <v>30</v>
      </c>
      <c r="B34" s="6">
        <v>437.1</v>
      </c>
      <c r="C34" s="6">
        <v>396.1</v>
      </c>
      <c r="D34" s="6">
        <v>396.1</v>
      </c>
      <c r="E34" s="6">
        <v>396.1</v>
      </c>
      <c r="F34" s="6">
        <v>385.7</v>
      </c>
      <c r="G34" s="6">
        <v>385.7</v>
      </c>
      <c r="H34" s="6">
        <v>289</v>
      </c>
      <c r="I34" s="6">
        <v>289</v>
      </c>
      <c r="J34" s="6">
        <v>322.40000000000003</v>
      </c>
      <c r="K34" s="6">
        <v>293.3</v>
      </c>
      <c r="L34" s="6">
        <v>140.6</v>
      </c>
      <c r="M34" s="6">
        <v>110.2</v>
      </c>
      <c r="N34" s="6">
        <v>79.599999999999952</v>
      </c>
      <c r="O34" s="6">
        <v>305.60000000000002</v>
      </c>
      <c r="P34" s="6">
        <v>262.8</v>
      </c>
      <c r="Q34" s="6">
        <v>263.60000000000002</v>
      </c>
      <c r="R34" s="6">
        <v>263.10000000000002</v>
      </c>
      <c r="S34" s="6">
        <v>247.3</v>
      </c>
      <c r="T34" s="6">
        <v>247.3</v>
      </c>
      <c r="U34" s="6">
        <f>VLOOKUP(A34,'[1]RESUMO SNV'!$C$1:$Q$65536,15,0)</f>
        <v>247.3</v>
      </c>
    </row>
    <row r="35" spans="1:21" s="10" customFormat="1" ht="21" customHeight="1" x14ac:dyDescent="0.3">
      <c r="A35" s="18" t="s">
        <v>31</v>
      </c>
      <c r="B35" s="6">
        <v>1293.1000000000001</v>
      </c>
      <c r="C35" s="6">
        <v>1215.1000000000001</v>
      </c>
      <c r="D35" s="6">
        <v>1215.1000000000001</v>
      </c>
      <c r="E35" s="6">
        <v>1247.7</v>
      </c>
      <c r="F35" s="6">
        <v>1177.9000000000001</v>
      </c>
      <c r="G35" s="6">
        <v>1177.9000000000001</v>
      </c>
      <c r="H35" s="6">
        <v>837.4</v>
      </c>
      <c r="I35" s="6">
        <v>837.4</v>
      </c>
      <c r="J35" s="6">
        <v>957.80000000000007</v>
      </c>
      <c r="K35" s="6">
        <v>1056.9000000000001</v>
      </c>
      <c r="L35" s="6">
        <v>848</v>
      </c>
      <c r="M35" s="6">
        <v>848</v>
      </c>
      <c r="N35" s="6">
        <v>1264.5</v>
      </c>
      <c r="O35" s="6">
        <v>1264.5</v>
      </c>
      <c r="P35" s="6">
        <v>1225.5999999999999</v>
      </c>
      <c r="Q35" s="6">
        <v>1294.5999999999999</v>
      </c>
      <c r="R35" s="6">
        <v>1065.5</v>
      </c>
      <c r="S35" s="6">
        <v>1075.7</v>
      </c>
      <c r="T35" s="6">
        <v>1079.7</v>
      </c>
      <c r="U35" s="6">
        <f>VLOOKUP(A35,'[1]RESUMO SNV'!$C$1:$Q$65536,15,0)</f>
        <v>874</v>
      </c>
    </row>
    <row r="36" spans="1:21" s="10" customFormat="1" ht="21" customHeight="1" x14ac:dyDescent="0.3">
      <c r="A36" s="18" t="s">
        <v>32</v>
      </c>
      <c r="B36" s="6">
        <v>492.6</v>
      </c>
      <c r="C36" s="6">
        <v>338.6</v>
      </c>
      <c r="D36" s="6">
        <v>338.6</v>
      </c>
      <c r="E36" s="6">
        <v>337.6</v>
      </c>
      <c r="F36" s="6">
        <v>337.6</v>
      </c>
      <c r="G36" s="6">
        <v>337.6</v>
      </c>
      <c r="H36" s="6">
        <v>398.6</v>
      </c>
      <c r="I36" s="6">
        <v>292</v>
      </c>
      <c r="J36" s="6">
        <v>292</v>
      </c>
      <c r="K36" s="6">
        <v>292</v>
      </c>
      <c r="L36" s="6">
        <v>246</v>
      </c>
      <c r="M36" s="6">
        <v>364</v>
      </c>
      <c r="N36" s="6">
        <v>313.39999999999998</v>
      </c>
      <c r="O36" s="6">
        <v>313.39999999999998</v>
      </c>
      <c r="P36" s="6">
        <v>252.2</v>
      </c>
      <c r="Q36" s="6">
        <v>252.2</v>
      </c>
      <c r="R36" s="6">
        <v>279.39999999999998</v>
      </c>
      <c r="S36" s="6">
        <v>279.39999999999998</v>
      </c>
      <c r="T36" s="6">
        <v>279.39999999999998</v>
      </c>
      <c r="U36" s="6">
        <f>VLOOKUP(A36,'[1]RESUMO SNV'!$C$1:$Q$65536,15,0)</f>
        <v>279.39999999999998</v>
      </c>
    </row>
    <row r="37" spans="1:21" s="10" customFormat="1" ht="21" customHeight="1" thickBot="1" x14ac:dyDescent="0.35">
      <c r="A37" s="20" t="s">
        <v>33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f>VLOOKUP(A37,'[1]RESUMO SNV'!$C$1:$Q$65536,15,0)</f>
        <v>0</v>
      </c>
    </row>
    <row r="38" spans="1:21" x14ac:dyDescent="0.3">
      <c r="A38" t="s">
        <v>93</v>
      </c>
    </row>
    <row r="39" spans="1:21" x14ac:dyDescent="0.3">
      <c r="A39" t="s">
        <v>87</v>
      </c>
    </row>
    <row r="40" spans="1:21" x14ac:dyDescent="0.3">
      <c r="A40" t="s">
        <v>88</v>
      </c>
    </row>
  </sheetData>
  <mergeCells count="2">
    <mergeCell ref="A3:A4"/>
    <mergeCell ref="B3:U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267"/>
  <sheetViews>
    <sheetView topLeftCell="A218" zoomScale="85" zoomScaleNormal="85" workbookViewId="0">
      <selection activeCell="B230" sqref="B230:S269"/>
    </sheetView>
  </sheetViews>
  <sheetFormatPr defaultColWidth="8.88671875" defaultRowHeight="15.05" x14ac:dyDescent="0.3"/>
  <cols>
    <col min="1" max="1" width="8.88671875" style="21"/>
    <col min="2" max="2" width="15.44140625" style="21" customWidth="1"/>
    <col min="3" max="3" width="9.109375" style="21" bestFit="1" customWidth="1"/>
    <col min="4" max="4" width="19.109375" style="21" bestFit="1" customWidth="1"/>
    <col min="5" max="5" width="10.88671875" style="21" bestFit="1" customWidth="1"/>
    <col min="6" max="6" width="23.33203125" style="21" bestFit="1" customWidth="1"/>
    <col min="7" max="7" width="13.33203125" style="21" bestFit="1" customWidth="1"/>
    <col min="8" max="8" width="14" style="21" bestFit="1" customWidth="1"/>
    <col min="9" max="9" width="8.88671875" style="21"/>
    <col min="10" max="10" width="14.109375" style="21" bestFit="1" customWidth="1"/>
    <col min="11" max="11" width="10.5546875" style="21" bestFit="1" customWidth="1"/>
    <col min="12" max="12" width="18.88671875" style="21" bestFit="1" customWidth="1"/>
    <col min="13" max="13" width="23" style="21" bestFit="1" customWidth="1"/>
    <col min="14" max="14" width="12.109375" style="21" bestFit="1" customWidth="1"/>
    <col min="15" max="15" width="22.44140625" style="21" bestFit="1" customWidth="1"/>
    <col min="16" max="16" width="10.44140625" style="21" bestFit="1" customWidth="1"/>
    <col min="17" max="16384" width="8.88671875" style="21"/>
  </cols>
  <sheetData>
    <row r="1" spans="2:34" x14ac:dyDescent="0.3">
      <c r="B1" s="21">
        <v>2016</v>
      </c>
    </row>
    <row r="2" spans="2:34" x14ac:dyDescent="0.3">
      <c r="B2" s="22" t="s">
        <v>35</v>
      </c>
    </row>
    <row r="3" spans="2:34" x14ac:dyDescent="0.3">
      <c r="B3" s="23" t="s">
        <v>36</v>
      </c>
    </row>
    <row r="7" spans="2:34" ht="29.3" customHeight="1" x14ac:dyDescent="0.3">
      <c r="B7" s="24"/>
      <c r="C7" s="25"/>
      <c r="D7" s="24"/>
      <c r="E7" s="25"/>
      <c r="F7" s="25"/>
      <c r="G7" s="25"/>
      <c r="H7" s="25"/>
      <c r="I7" s="25"/>
      <c r="J7" s="25"/>
      <c r="K7" s="25"/>
      <c r="L7" s="25"/>
      <c r="M7" s="25"/>
      <c r="N7" s="26"/>
      <c r="O7" s="27" t="s">
        <v>37</v>
      </c>
      <c r="P7" s="27"/>
      <c r="T7" s="28"/>
      <c r="U7" s="29"/>
      <c r="V7" s="28"/>
      <c r="W7" s="29"/>
      <c r="X7" s="29"/>
      <c r="Y7" s="29"/>
      <c r="Z7" s="29"/>
      <c r="AA7" s="29"/>
      <c r="AB7" s="29"/>
      <c r="AC7" s="29"/>
      <c r="AD7" s="29"/>
      <c r="AE7" s="29"/>
      <c r="AH7" s="28"/>
    </row>
    <row r="8" spans="2:34" ht="15.05" customHeight="1" x14ac:dyDescent="0.3">
      <c r="B8" s="24"/>
      <c r="C8" s="25"/>
      <c r="D8" s="24"/>
      <c r="E8" s="25"/>
      <c r="F8" s="25"/>
      <c r="G8" s="25"/>
      <c r="H8" s="25"/>
      <c r="I8" s="25"/>
      <c r="J8" s="25"/>
      <c r="K8" s="25"/>
      <c r="L8" s="25"/>
      <c r="M8" s="25"/>
      <c r="N8" s="30"/>
      <c r="O8" s="31" t="s">
        <v>38</v>
      </c>
      <c r="P8" s="32"/>
      <c r="T8" s="28"/>
      <c r="U8" s="29"/>
      <c r="V8" s="28"/>
      <c r="W8" s="29"/>
      <c r="X8" s="29"/>
      <c r="Y8" s="29"/>
      <c r="Z8" s="29"/>
      <c r="AA8" s="29"/>
      <c r="AB8" s="29"/>
      <c r="AC8" s="29"/>
      <c r="AD8" s="29"/>
      <c r="AE8" s="29"/>
      <c r="AH8" s="28"/>
    </row>
    <row r="9" spans="2:34" ht="15.05" customHeight="1" x14ac:dyDescent="0.3">
      <c r="B9" s="33" t="s">
        <v>86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2:34" ht="15.05" customHeight="1" x14ac:dyDescent="0.3">
      <c r="B10" s="33" t="s">
        <v>39</v>
      </c>
      <c r="C10" s="33" t="s">
        <v>40</v>
      </c>
      <c r="D10" s="33"/>
      <c r="E10" s="33" t="s">
        <v>41</v>
      </c>
      <c r="F10" s="33" t="s">
        <v>42</v>
      </c>
      <c r="G10" s="33"/>
      <c r="H10" s="33"/>
      <c r="I10" s="33"/>
      <c r="J10" s="33"/>
      <c r="K10" s="33"/>
      <c r="L10" s="33" t="s">
        <v>43</v>
      </c>
      <c r="M10" s="33"/>
      <c r="N10" s="33"/>
      <c r="O10" s="33"/>
      <c r="P10" s="33" t="s">
        <v>44</v>
      </c>
    </row>
    <row r="11" spans="2:34" x14ac:dyDescent="0.3">
      <c r="B11" s="33"/>
      <c r="C11" s="33"/>
      <c r="D11" s="33"/>
      <c r="E11" s="33"/>
      <c r="F11" s="33" t="s">
        <v>45</v>
      </c>
      <c r="G11" s="33" t="s">
        <v>46</v>
      </c>
      <c r="H11" s="33" t="s">
        <v>47</v>
      </c>
      <c r="I11" s="33" t="s">
        <v>48</v>
      </c>
      <c r="J11" s="33" t="s">
        <v>49</v>
      </c>
      <c r="K11" s="33" t="s">
        <v>50</v>
      </c>
      <c r="L11" s="33" t="s">
        <v>51</v>
      </c>
      <c r="M11" s="33" t="s">
        <v>52</v>
      </c>
      <c r="N11" s="33" t="s">
        <v>53</v>
      </c>
      <c r="O11" s="33" t="s">
        <v>50</v>
      </c>
      <c r="P11" s="33"/>
    </row>
    <row r="12" spans="2:34" x14ac:dyDescent="0.3">
      <c r="B12" s="33" t="s">
        <v>29</v>
      </c>
      <c r="C12" s="34" t="s">
        <v>54</v>
      </c>
      <c r="D12" s="34" t="s">
        <v>33</v>
      </c>
      <c r="E12" s="34">
        <v>152.69999999999999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5">
        <v>0</v>
      </c>
      <c r="L12" s="34">
        <v>82.5</v>
      </c>
      <c r="M12" s="34">
        <v>0</v>
      </c>
      <c r="N12" s="34">
        <v>120.8</v>
      </c>
      <c r="O12" s="35">
        <v>203.3</v>
      </c>
      <c r="P12" s="35">
        <v>356</v>
      </c>
    </row>
    <row r="13" spans="2:34" x14ac:dyDescent="0.3">
      <c r="B13" s="33"/>
      <c r="C13" s="34" t="s">
        <v>55</v>
      </c>
      <c r="D13" s="34" t="s">
        <v>32</v>
      </c>
      <c r="E13" s="34">
        <v>2661.6</v>
      </c>
      <c r="F13" s="34">
        <v>0</v>
      </c>
      <c r="G13" s="34">
        <v>100.7</v>
      </c>
      <c r="H13" s="34">
        <v>0</v>
      </c>
      <c r="I13" s="34">
        <v>0</v>
      </c>
      <c r="J13" s="34">
        <v>151.5</v>
      </c>
      <c r="K13" s="35">
        <v>252.2</v>
      </c>
      <c r="L13" s="34">
        <v>2590.3000000000002</v>
      </c>
      <c r="M13" s="34">
        <v>44.8</v>
      </c>
      <c r="N13" s="34">
        <v>765.8</v>
      </c>
      <c r="O13" s="35">
        <v>3400.900000000001</v>
      </c>
      <c r="P13" s="35">
        <v>6314.7</v>
      </c>
    </row>
    <row r="14" spans="2:34" ht="15.05" customHeight="1" x14ac:dyDescent="0.3">
      <c r="B14" s="33"/>
      <c r="C14" s="34" t="s">
        <v>56</v>
      </c>
      <c r="D14" s="34" t="s">
        <v>30</v>
      </c>
      <c r="E14" s="34">
        <v>568.5</v>
      </c>
      <c r="F14" s="34">
        <v>0</v>
      </c>
      <c r="G14" s="34">
        <v>226</v>
      </c>
      <c r="H14" s="34">
        <v>0</v>
      </c>
      <c r="I14" s="34">
        <v>1.4</v>
      </c>
      <c r="J14" s="34">
        <v>36.200000000000003</v>
      </c>
      <c r="K14" s="35">
        <v>263.60000000000002</v>
      </c>
      <c r="L14" s="34">
        <v>3716.3</v>
      </c>
      <c r="M14" s="34">
        <v>0</v>
      </c>
      <c r="N14" s="34">
        <v>66.7</v>
      </c>
      <c r="O14" s="35">
        <v>3783</v>
      </c>
      <c r="P14" s="35">
        <v>4615.0999999999995</v>
      </c>
    </row>
    <row r="15" spans="2:34" ht="15.05" customHeight="1" x14ac:dyDescent="0.3">
      <c r="B15" s="33"/>
      <c r="C15" s="34" t="s">
        <v>57</v>
      </c>
      <c r="D15" s="34" t="s">
        <v>31</v>
      </c>
      <c r="E15" s="34">
        <v>1305.3</v>
      </c>
      <c r="F15" s="34">
        <v>0</v>
      </c>
      <c r="G15" s="34">
        <v>482.8</v>
      </c>
      <c r="H15" s="34">
        <v>0</v>
      </c>
      <c r="I15" s="34">
        <v>576</v>
      </c>
      <c r="J15" s="34">
        <v>235.8</v>
      </c>
      <c r="K15" s="35">
        <v>1294.5999999999999</v>
      </c>
      <c r="L15" s="34">
        <v>3639.7</v>
      </c>
      <c r="M15" s="34">
        <v>198.4</v>
      </c>
      <c r="N15" s="34">
        <v>156.5</v>
      </c>
      <c r="O15" s="35">
        <v>3994.6</v>
      </c>
      <c r="P15" s="35">
        <v>6594.5</v>
      </c>
    </row>
    <row r="16" spans="2:34" ht="15.05" customHeight="1" x14ac:dyDescent="0.3">
      <c r="B16" s="33"/>
      <c r="C16" s="33" t="s">
        <v>58</v>
      </c>
      <c r="D16" s="33" t="s">
        <v>29</v>
      </c>
      <c r="E16" s="35">
        <v>4688.0999999999995</v>
      </c>
      <c r="F16" s="35">
        <v>0</v>
      </c>
      <c r="G16" s="35">
        <v>809.5</v>
      </c>
      <c r="H16" s="35">
        <v>0</v>
      </c>
      <c r="I16" s="35">
        <v>577.4</v>
      </c>
      <c r="J16" s="35">
        <v>423.5</v>
      </c>
      <c r="K16" s="35">
        <v>1810.4</v>
      </c>
      <c r="L16" s="35">
        <v>10028.799999999999</v>
      </c>
      <c r="M16" s="35">
        <v>243.2</v>
      </c>
      <c r="N16" s="35">
        <v>1109.8</v>
      </c>
      <c r="O16" s="35">
        <v>11381.8</v>
      </c>
      <c r="P16" s="35">
        <v>17880.3</v>
      </c>
    </row>
    <row r="17" spans="2:16" x14ac:dyDescent="0.3">
      <c r="B17" s="33" t="s">
        <v>10</v>
      </c>
      <c r="C17" s="34" t="s">
        <v>59</v>
      </c>
      <c r="D17" s="34" t="s">
        <v>17</v>
      </c>
      <c r="E17" s="34">
        <v>99.4</v>
      </c>
      <c r="F17" s="34">
        <v>0</v>
      </c>
      <c r="G17" s="34">
        <v>49</v>
      </c>
      <c r="H17" s="34">
        <v>0</v>
      </c>
      <c r="I17" s="34">
        <v>0</v>
      </c>
      <c r="J17" s="34">
        <v>4.4000000000000004</v>
      </c>
      <c r="K17" s="35">
        <v>53.4</v>
      </c>
      <c r="L17" s="34">
        <v>494.5</v>
      </c>
      <c r="M17" s="34">
        <v>193</v>
      </c>
      <c r="N17" s="34">
        <v>81.099999999999994</v>
      </c>
      <c r="O17" s="35">
        <v>768.6</v>
      </c>
      <c r="P17" s="35">
        <v>921.4</v>
      </c>
    </row>
    <row r="18" spans="2:16" x14ac:dyDescent="0.3">
      <c r="B18" s="33"/>
      <c r="C18" s="34" t="s">
        <v>60</v>
      </c>
      <c r="D18" s="34" t="s">
        <v>19</v>
      </c>
      <c r="E18" s="34">
        <v>4269.8</v>
      </c>
      <c r="F18" s="34">
        <v>15.8</v>
      </c>
      <c r="G18" s="34">
        <v>520.70000000000005</v>
      </c>
      <c r="H18" s="34">
        <v>0</v>
      </c>
      <c r="I18" s="34">
        <v>274.3</v>
      </c>
      <c r="J18" s="34">
        <v>298.2</v>
      </c>
      <c r="K18" s="35">
        <v>1109</v>
      </c>
      <c r="L18" s="34">
        <v>5735.4000000000096</v>
      </c>
      <c r="M18" s="34">
        <v>69.8</v>
      </c>
      <c r="N18" s="34">
        <v>125.9</v>
      </c>
      <c r="O18" s="35">
        <v>5931.1000000000085</v>
      </c>
      <c r="P18" s="35">
        <v>11309.900000000011</v>
      </c>
    </row>
    <row r="19" spans="2:16" x14ac:dyDescent="0.3">
      <c r="B19" s="33"/>
      <c r="C19" s="34" t="s">
        <v>61</v>
      </c>
      <c r="D19" s="34" t="s">
        <v>13</v>
      </c>
      <c r="E19" s="34">
        <v>1090.5</v>
      </c>
      <c r="F19" s="34">
        <v>0</v>
      </c>
      <c r="G19" s="34">
        <v>70</v>
      </c>
      <c r="H19" s="34">
        <v>80.900000000000006</v>
      </c>
      <c r="I19" s="34">
        <v>154</v>
      </c>
      <c r="J19" s="34">
        <v>46.4</v>
      </c>
      <c r="K19" s="35">
        <v>351.3</v>
      </c>
      <c r="L19" s="34">
        <v>2085.8000000000002</v>
      </c>
      <c r="M19" s="34">
        <v>32.299999999999997</v>
      </c>
      <c r="N19" s="34">
        <v>72.5</v>
      </c>
      <c r="O19" s="35">
        <v>2190.6</v>
      </c>
      <c r="P19" s="35">
        <v>3632.400000000001</v>
      </c>
    </row>
    <row r="20" spans="2:16" x14ac:dyDescent="0.3">
      <c r="B20" s="33"/>
      <c r="C20" s="34" t="s">
        <v>62</v>
      </c>
      <c r="D20" s="34" t="s">
        <v>11</v>
      </c>
      <c r="E20" s="34">
        <v>1062.9000000000001</v>
      </c>
      <c r="F20" s="34">
        <v>0</v>
      </c>
      <c r="G20" s="34">
        <v>0</v>
      </c>
      <c r="H20" s="34">
        <v>0</v>
      </c>
      <c r="I20" s="34">
        <v>99.4</v>
      </c>
      <c r="J20" s="34">
        <v>0</v>
      </c>
      <c r="K20" s="35">
        <v>99.4</v>
      </c>
      <c r="L20" s="34">
        <v>3073.3</v>
      </c>
      <c r="M20" s="34">
        <v>40.299999999999997</v>
      </c>
      <c r="N20" s="34">
        <v>50.9</v>
      </c>
      <c r="O20" s="35">
        <v>3164.5</v>
      </c>
      <c r="P20" s="35">
        <v>4326.8</v>
      </c>
    </row>
    <row r="21" spans="2:16" x14ac:dyDescent="0.3">
      <c r="B21" s="33"/>
      <c r="C21" s="34" t="s">
        <v>63</v>
      </c>
      <c r="D21" s="34" t="s">
        <v>15</v>
      </c>
      <c r="E21" s="34">
        <v>388</v>
      </c>
      <c r="F21" s="34">
        <v>0</v>
      </c>
      <c r="G21" s="34">
        <v>18.3</v>
      </c>
      <c r="H21" s="34">
        <v>0</v>
      </c>
      <c r="I21" s="34">
        <v>0.5</v>
      </c>
      <c r="J21" s="34">
        <v>7.7</v>
      </c>
      <c r="K21" s="35">
        <v>26.5</v>
      </c>
      <c r="L21" s="34">
        <v>998.6</v>
      </c>
      <c r="M21" s="34">
        <v>2.9</v>
      </c>
      <c r="N21" s="34">
        <v>274.3</v>
      </c>
      <c r="O21" s="35">
        <v>1275.8</v>
      </c>
      <c r="P21" s="35">
        <v>1690.3</v>
      </c>
    </row>
    <row r="22" spans="2:16" x14ac:dyDescent="0.3">
      <c r="B22" s="33"/>
      <c r="C22" s="34" t="s">
        <v>64</v>
      </c>
      <c r="D22" s="34" t="s">
        <v>16</v>
      </c>
      <c r="E22" s="34">
        <v>683.4</v>
      </c>
      <c r="F22" s="34">
        <v>0</v>
      </c>
      <c r="G22" s="34">
        <v>0</v>
      </c>
      <c r="H22" s="34">
        <v>0</v>
      </c>
      <c r="I22" s="34">
        <v>95.4</v>
      </c>
      <c r="J22" s="34">
        <v>0</v>
      </c>
      <c r="K22" s="35">
        <v>95.4</v>
      </c>
      <c r="L22" s="34">
        <v>1693.7</v>
      </c>
      <c r="M22" s="34">
        <v>101.7</v>
      </c>
      <c r="N22" s="34">
        <v>357.5</v>
      </c>
      <c r="O22" s="35">
        <v>2152.9</v>
      </c>
      <c r="P22" s="35">
        <v>2931.7</v>
      </c>
    </row>
    <row r="23" spans="2:16" x14ac:dyDescent="0.3">
      <c r="B23" s="33"/>
      <c r="C23" s="34" t="s">
        <v>65</v>
      </c>
      <c r="D23" s="34" t="s">
        <v>12</v>
      </c>
      <c r="E23" s="34">
        <v>1632.7</v>
      </c>
      <c r="F23" s="34">
        <v>0</v>
      </c>
      <c r="G23" s="34">
        <v>52.7</v>
      </c>
      <c r="H23" s="34">
        <v>0</v>
      </c>
      <c r="I23" s="34">
        <v>42</v>
      </c>
      <c r="J23" s="34">
        <v>130.19999999999999</v>
      </c>
      <c r="K23" s="35">
        <v>224.9</v>
      </c>
      <c r="L23" s="34">
        <v>2588.6999999999998</v>
      </c>
      <c r="M23" s="34">
        <v>16</v>
      </c>
      <c r="N23" s="34">
        <v>46.5</v>
      </c>
      <c r="O23" s="35">
        <v>2651.2</v>
      </c>
      <c r="P23" s="35">
        <v>4508.7999999999993</v>
      </c>
    </row>
    <row r="24" spans="2:16" ht="15.05" customHeight="1" x14ac:dyDescent="0.3">
      <c r="B24" s="33"/>
      <c r="C24" s="34" t="s">
        <v>66</v>
      </c>
      <c r="D24" s="34" t="s">
        <v>14</v>
      </c>
      <c r="E24" s="34">
        <v>262.3</v>
      </c>
      <c r="F24" s="34">
        <v>0</v>
      </c>
      <c r="G24" s="34">
        <v>0</v>
      </c>
      <c r="H24" s="34">
        <v>12.1</v>
      </c>
      <c r="I24" s="34">
        <v>96.8</v>
      </c>
      <c r="J24" s="34">
        <v>39.700000000000003</v>
      </c>
      <c r="K24" s="35">
        <v>148.6</v>
      </c>
      <c r="L24" s="34">
        <v>1268.3</v>
      </c>
      <c r="M24" s="34">
        <v>23.5</v>
      </c>
      <c r="N24" s="34">
        <v>119.5</v>
      </c>
      <c r="O24" s="35">
        <v>1411.3</v>
      </c>
      <c r="P24" s="35">
        <v>1822.2</v>
      </c>
    </row>
    <row r="25" spans="2:16" x14ac:dyDescent="0.3">
      <c r="B25" s="33"/>
      <c r="C25" s="34" t="s">
        <v>67</v>
      </c>
      <c r="D25" s="34" t="s">
        <v>18</v>
      </c>
      <c r="E25" s="34">
        <v>100.4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5">
        <v>0</v>
      </c>
      <c r="L25" s="34">
        <v>161.5</v>
      </c>
      <c r="M25" s="34">
        <v>77.599999999999994</v>
      </c>
      <c r="N25" s="34">
        <v>79.7</v>
      </c>
      <c r="O25" s="35">
        <v>318.8</v>
      </c>
      <c r="P25" s="35">
        <v>419.2</v>
      </c>
    </row>
    <row r="26" spans="2:16" ht="15.05" customHeight="1" x14ac:dyDescent="0.3">
      <c r="B26" s="33"/>
      <c r="C26" s="33" t="s">
        <v>58</v>
      </c>
      <c r="D26" s="33" t="s">
        <v>10</v>
      </c>
      <c r="E26" s="35">
        <v>9589.4</v>
      </c>
      <c r="F26" s="35">
        <v>15.8</v>
      </c>
      <c r="G26" s="35">
        <v>710.7</v>
      </c>
      <c r="H26" s="35">
        <v>93</v>
      </c>
      <c r="I26" s="35">
        <v>762.4</v>
      </c>
      <c r="J26" s="35">
        <v>526.59999999999991</v>
      </c>
      <c r="K26" s="35">
        <v>2108.5</v>
      </c>
      <c r="L26" s="35">
        <v>18099.80000000001</v>
      </c>
      <c r="M26" s="35">
        <v>557.1</v>
      </c>
      <c r="N26" s="35">
        <v>1207.9000000000001</v>
      </c>
      <c r="O26" s="35">
        <v>19864.80000000001</v>
      </c>
      <c r="P26" s="35">
        <v>31562.700000000012</v>
      </c>
    </row>
    <row r="27" spans="2:16" x14ac:dyDescent="0.3">
      <c r="B27" s="33" t="s">
        <v>2</v>
      </c>
      <c r="C27" s="34" t="s">
        <v>68</v>
      </c>
      <c r="D27" s="34" t="s">
        <v>4</v>
      </c>
      <c r="E27" s="34">
        <v>503</v>
      </c>
      <c r="F27" s="34">
        <v>1.6</v>
      </c>
      <c r="G27" s="34">
        <v>0</v>
      </c>
      <c r="H27" s="34">
        <v>0</v>
      </c>
      <c r="I27" s="34">
        <v>16.7</v>
      </c>
      <c r="J27" s="34">
        <v>224.2</v>
      </c>
      <c r="K27" s="35">
        <v>242.5</v>
      </c>
      <c r="L27" s="34">
        <v>898.1</v>
      </c>
      <c r="M27" s="34">
        <v>0</v>
      </c>
      <c r="N27" s="34">
        <v>8.9</v>
      </c>
      <c r="O27" s="35">
        <v>907</v>
      </c>
      <c r="P27" s="35">
        <v>1652.5</v>
      </c>
    </row>
    <row r="28" spans="2:16" x14ac:dyDescent="0.3">
      <c r="B28" s="33"/>
      <c r="C28" s="34" t="s">
        <v>69</v>
      </c>
      <c r="D28" s="34" t="s">
        <v>5</v>
      </c>
      <c r="E28" s="34">
        <v>3803.4</v>
      </c>
      <c r="F28" s="34">
        <v>30.5</v>
      </c>
      <c r="G28" s="34">
        <v>0</v>
      </c>
      <c r="H28" s="34">
        <v>0</v>
      </c>
      <c r="I28" s="34">
        <v>1553.7</v>
      </c>
      <c r="J28" s="34">
        <v>151.80000000000001</v>
      </c>
      <c r="K28" s="35">
        <v>1736</v>
      </c>
      <c r="L28" s="34">
        <v>627.79999999999995</v>
      </c>
      <c r="M28" s="34">
        <v>0</v>
      </c>
      <c r="N28" s="34">
        <v>2.8</v>
      </c>
      <c r="O28" s="35">
        <v>630.59999999999991</v>
      </c>
      <c r="P28" s="35">
        <v>6170.0000000000009</v>
      </c>
    </row>
    <row r="29" spans="2:16" x14ac:dyDescent="0.3">
      <c r="B29" s="33"/>
      <c r="C29" s="34" t="s">
        <v>70</v>
      </c>
      <c r="D29" s="34" t="s">
        <v>8</v>
      </c>
      <c r="E29" s="34">
        <v>193</v>
      </c>
      <c r="F29" s="34">
        <v>0</v>
      </c>
      <c r="G29" s="34">
        <v>0</v>
      </c>
      <c r="H29" s="34">
        <v>0</v>
      </c>
      <c r="I29" s="34">
        <v>542.5</v>
      </c>
      <c r="J29" s="34">
        <v>13.8</v>
      </c>
      <c r="K29" s="35">
        <v>556.29999999999995</v>
      </c>
      <c r="L29" s="34">
        <v>465.1</v>
      </c>
      <c r="M29" s="34">
        <v>0</v>
      </c>
      <c r="N29" s="34">
        <v>0</v>
      </c>
      <c r="O29" s="35">
        <v>465.1</v>
      </c>
      <c r="P29" s="35">
        <v>1214.4000000000001</v>
      </c>
    </row>
    <row r="30" spans="2:16" x14ac:dyDescent="0.3">
      <c r="B30" s="33"/>
      <c r="C30" s="34" t="s">
        <v>71</v>
      </c>
      <c r="D30" s="34" t="s">
        <v>7</v>
      </c>
      <c r="E30" s="34">
        <v>2564</v>
      </c>
      <c r="F30" s="34">
        <v>65.400000000000006</v>
      </c>
      <c r="G30" s="34">
        <v>109</v>
      </c>
      <c r="H30" s="34">
        <v>0</v>
      </c>
      <c r="I30" s="34">
        <v>1523.5</v>
      </c>
      <c r="J30" s="34">
        <v>1067.5999999999999</v>
      </c>
      <c r="K30" s="35">
        <v>2765.5</v>
      </c>
      <c r="L30" s="34">
        <v>2280.5</v>
      </c>
      <c r="M30" s="34">
        <v>0</v>
      </c>
      <c r="N30" s="34">
        <v>70.599999999999994</v>
      </c>
      <c r="O30" s="35">
        <v>2351.1</v>
      </c>
      <c r="P30" s="35">
        <v>7680.6</v>
      </c>
    </row>
    <row r="31" spans="2:16" x14ac:dyDescent="0.3">
      <c r="B31" s="33"/>
      <c r="C31" s="34" t="s">
        <v>72</v>
      </c>
      <c r="D31" s="34" t="s">
        <v>3</v>
      </c>
      <c r="E31" s="34">
        <v>354.8</v>
      </c>
      <c r="F31" s="34">
        <v>1.2</v>
      </c>
      <c r="G31" s="34">
        <v>0</v>
      </c>
      <c r="H31" s="34">
        <v>0</v>
      </c>
      <c r="I31" s="34">
        <v>45.7</v>
      </c>
      <c r="J31" s="34">
        <v>50.7</v>
      </c>
      <c r="K31" s="35">
        <v>97.600000000000009</v>
      </c>
      <c r="L31" s="34">
        <v>1817.9</v>
      </c>
      <c r="M31" s="34">
        <v>0</v>
      </c>
      <c r="N31" s="34">
        <v>88.5</v>
      </c>
      <c r="O31" s="35">
        <v>1906.4</v>
      </c>
      <c r="P31" s="35">
        <v>2358.8000000000002</v>
      </c>
    </row>
    <row r="32" spans="2:16" ht="15.05" customHeight="1" x14ac:dyDescent="0.3">
      <c r="B32" s="33"/>
      <c r="C32" s="34" t="s">
        <v>73</v>
      </c>
      <c r="D32" s="34" t="s">
        <v>6</v>
      </c>
      <c r="E32" s="34">
        <v>184.7</v>
      </c>
      <c r="F32" s="34">
        <v>0</v>
      </c>
      <c r="G32" s="34">
        <v>6.7</v>
      </c>
      <c r="H32" s="34">
        <v>0</v>
      </c>
      <c r="I32" s="34">
        <v>601.1</v>
      </c>
      <c r="J32" s="34">
        <v>61.5</v>
      </c>
      <c r="K32" s="35">
        <v>669.30000000000007</v>
      </c>
      <c r="L32" s="34">
        <v>987.4</v>
      </c>
      <c r="M32" s="34">
        <v>0</v>
      </c>
      <c r="N32" s="34">
        <v>17.2</v>
      </c>
      <c r="O32" s="35">
        <v>1004.6</v>
      </c>
      <c r="P32" s="35">
        <v>1858.6</v>
      </c>
    </row>
    <row r="33" spans="2:16" x14ac:dyDescent="0.3">
      <c r="B33" s="33"/>
      <c r="C33" s="34" t="s">
        <v>74</v>
      </c>
      <c r="D33" s="34" t="s">
        <v>9</v>
      </c>
      <c r="E33" s="34">
        <v>640.1</v>
      </c>
      <c r="F33" s="34">
        <v>1.9</v>
      </c>
      <c r="G33" s="34">
        <v>123.6</v>
      </c>
      <c r="H33" s="34">
        <v>0</v>
      </c>
      <c r="I33" s="34">
        <v>67.400000000000006</v>
      </c>
      <c r="J33" s="34">
        <v>197</v>
      </c>
      <c r="K33" s="35">
        <v>389.9</v>
      </c>
      <c r="L33" s="34">
        <v>1656.8</v>
      </c>
      <c r="M33" s="34">
        <v>0</v>
      </c>
      <c r="N33" s="34">
        <v>52.9</v>
      </c>
      <c r="O33" s="35">
        <v>1709.7</v>
      </c>
      <c r="P33" s="35">
        <v>2739.7</v>
      </c>
    </row>
    <row r="34" spans="2:16" ht="15.05" customHeight="1" x14ac:dyDescent="0.3">
      <c r="B34" s="33"/>
      <c r="C34" s="33" t="s">
        <v>58</v>
      </c>
      <c r="D34" s="33" t="s">
        <v>2</v>
      </c>
      <c r="E34" s="35">
        <v>8243</v>
      </c>
      <c r="F34" s="35">
        <v>100.6</v>
      </c>
      <c r="G34" s="35">
        <v>239.3</v>
      </c>
      <c r="H34" s="35">
        <v>0</v>
      </c>
      <c r="I34" s="35">
        <v>4350.5999999999995</v>
      </c>
      <c r="J34" s="35">
        <v>1766.6</v>
      </c>
      <c r="K34" s="35">
        <v>6457.1</v>
      </c>
      <c r="L34" s="35">
        <v>8733.5999999999985</v>
      </c>
      <c r="M34" s="35">
        <v>0</v>
      </c>
      <c r="N34" s="35">
        <v>240.9</v>
      </c>
      <c r="O34" s="35">
        <v>8974.5</v>
      </c>
      <c r="P34" s="35">
        <v>23674.6</v>
      </c>
    </row>
    <row r="35" spans="2:16" x14ac:dyDescent="0.3">
      <c r="B35" s="33" t="s">
        <v>20</v>
      </c>
      <c r="C35" s="34" t="s">
        <v>75</v>
      </c>
      <c r="D35" s="34" t="s">
        <v>22</v>
      </c>
      <c r="E35" s="34">
        <v>618.6</v>
      </c>
      <c r="F35" s="34">
        <v>0</v>
      </c>
      <c r="G35" s="34">
        <v>50.9</v>
      </c>
      <c r="H35" s="34">
        <v>0</v>
      </c>
      <c r="I35" s="34">
        <v>0</v>
      </c>
      <c r="J35" s="34">
        <v>24.7</v>
      </c>
      <c r="K35" s="35">
        <v>75.599999999999994</v>
      </c>
      <c r="L35" s="34">
        <v>940.4</v>
      </c>
      <c r="M35" s="34">
        <v>0</v>
      </c>
      <c r="N35" s="34">
        <v>61.3</v>
      </c>
      <c r="O35" s="35">
        <v>1001.7</v>
      </c>
      <c r="P35" s="35">
        <v>1695.9</v>
      </c>
    </row>
    <row r="36" spans="2:16" x14ac:dyDescent="0.3">
      <c r="B36" s="33"/>
      <c r="C36" s="34" t="s">
        <v>76</v>
      </c>
      <c r="D36" s="34" t="s">
        <v>21</v>
      </c>
      <c r="E36" s="34">
        <v>8526.6</v>
      </c>
      <c r="F36" s="34">
        <v>1.1000000000000001</v>
      </c>
      <c r="G36" s="34">
        <v>212.2</v>
      </c>
      <c r="H36" s="34">
        <v>0</v>
      </c>
      <c r="I36" s="34">
        <v>339.3</v>
      </c>
      <c r="J36" s="34">
        <v>256.3</v>
      </c>
      <c r="K36" s="35">
        <v>808.9</v>
      </c>
      <c r="L36" s="34">
        <v>7516.9</v>
      </c>
      <c r="M36" s="34">
        <v>200.3</v>
      </c>
      <c r="N36" s="34">
        <v>1036.4000000000001</v>
      </c>
      <c r="O36" s="35">
        <v>8753.6</v>
      </c>
      <c r="P36" s="35">
        <v>18089.099999999999</v>
      </c>
    </row>
    <row r="37" spans="2:16" ht="15.05" customHeight="1" x14ac:dyDescent="0.3">
      <c r="B37" s="33"/>
      <c r="C37" s="34" t="s">
        <v>77</v>
      </c>
      <c r="D37" s="34" t="s">
        <v>23</v>
      </c>
      <c r="E37" s="34">
        <v>840.7</v>
      </c>
      <c r="F37" s="34">
        <v>0</v>
      </c>
      <c r="G37" s="34">
        <v>0</v>
      </c>
      <c r="H37" s="34">
        <v>0</v>
      </c>
      <c r="I37" s="34">
        <v>8.6</v>
      </c>
      <c r="J37" s="34">
        <v>9.3000000000000007</v>
      </c>
      <c r="K37" s="35">
        <v>17.899999999999999</v>
      </c>
      <c r="L37" s="34">
        <v>1100.7</v>
      </c>
      <c r="M37" s="34">
        <v>0</v>
      </c>
      <c r="N37" s="34">
        <v>590.20000000000005</v>
      </c>
      <c r="O37" s="35">
        <v>1690.9</v>
      </c>
      <c r="P37" s="35">
        <v>2549.5</v>
      </c>
    </row>
    <row r="38" spans="2:16" x14ac:dyDescent="0.3">
      <c r="B38" s="33"/>
      <c r="C38" s="34" t="s">
        <v>78</v>
      </c>
      <c r="D38" s="34" t="s">
        <v>24</v>
      </c>
      <c r="E38" s="34">
        <v>5421.3</v>
      </c>
      <c r="F38" s="34">
        <v>0</v>
      </c>
      <c r="G38" s="34">
        <v>0</v>
      </c>
      <c r="H38" s="34">
        <v>0</v>
      </c>
      <c r="I38" s="34">
        <v>0</v>
      </c>
      <c r="J38" s="34">
        <v>3.4</v>
      </c>
      <c r="K38" s="35">
        <v>3.4</v>
      </c>
      <c r="L38" s="34">
        <v>503.4</v>
      </c>
      <c r="M38" s="34">
        <v>0</v>
      </c>
      <c r="N38" s="34">
        <v>615.5</v>
      </c>
      <c r="O38" s="35">
        <v>1118.9000000000001</v>
      </c>
      <c r="P38" s="35">
        <v>6543.5999999999995</v>
      </c>
    </row>
    <row r="39" spans="2:16" ht="15.05" customHeight="1" x14ac:dyDescent="0.3">
      <c r="B39" s="33"/>
      <c r="C39" s="33" t="s">
        <v>58</v>
      </c>
      <c r="D39" s="33" t="s">
        <v>20</v>
      </c>
      <c r="E39" s="35">
        <v>15407.2</v>
      </c>
      <c r="F39" s="35">
        <v>1.1000000000000001</v>
      </c>
      <c r="G39" s="35">
        <v>263.10000000000002</v>
      </c>
      <c r="H39" s="35">
        <v>0</v>
      </c>
      <c r="I39" s="35">
        <v>347.9</v>
      </c>
      <c r="J39" s="35">
        <v>293.7</v>
      </c>
      <c r="K39" s="35">
        <v>905.8</v>
      </c>
      <c r="L39" s="35">
        <v>10061.4</v>
      </c>
      <c r="M39" s="35">
        <v>200.3</v>
      </c>
      <c r="N39" s="35">
        <v>2303.4</v>
      </c>
      <c r="O39" s="35">
        <v>12565.1</v>
      </c>
      <c r="P39" s="35">
        <v>28878.1</v>
      </c>
    </row>
    <row r="40" spans="2:16" x14ac:dyDescent="0.3">
      <c r="B40" s="33" t="s">
        <v>25</v>
      </c>
      <c r="C40" s="34" t="s">
        <v>79</v>
      </c>
      <c r="D40" s="34" t="s">
        <v>26</v>
      </c>
      <c r="E40" s="34">
        <v>2280.4</v>
      </c>
      <c r="F40" s="34">
        <v>0.8</v>
      </c>
      <c r="G40" s="34">
        <v>4.8</v>
      </c>
      <c r="H40" s="34">
        <v>41.2</v>
      </c>
      <c r="I40" s="34">
        <v>0</v>
      </c>
      <c r="J40" s="34">
        <v>93.2</v>
      </c>
      <c r="K40" s="35">
        <v>140</v>
      </c>
      <c r="L40" s="34">
        <v>3235.1</v>
      </c>
      <c r="M40" s="34">
        <v>0</v>
      </c>
      <c r="N40" s="34">
        <v>718.2</v>
      </c>
      <c r="O40" s="35">
        <v>3953.3</v>
      </c>
      <c r="P40" s="35">
        <v>6373.7</v>
      </c>
    </row>
    <row r="41" spans="2:16" ht="15.05" customHeight="1" x14ac:dyDescent="0.3">
      <c r="B41" s="33"/>
      <c r="C41" s="34" t="s">
        <v>80</v>
      </c>
      <c r="D41" s="34" t="s">
        <v>28</v>
      </c>
      <c r="E41" s="34">
        <v>2687.6</v>
      </c>
      <c r="F41" s="34">
        <v>5.7</v>
      </c>
      <c r="G41" s="34">
        <v>0</v>
      </c>
      <c r="H41" s="34">
        <v>0</v>
      </c>
      <c r="I41" s="34">
        <v>167.4</v>
      </c>
      <c r="J41" s="34">
        <v>38.6</v>
      </c>
      <c r="K41" s="35">
        <v>211.7</v>
      </c>
      <c r="L41" s="34">
        <v>5066.3</v>
      </c>
      <c r="M41" s="34">
        <v>268.10000000000002</v>
      </c>
      <c r="N41" s="34">
        <v>410.6</v>
      </c>
      <c r="O41" s="35">
        <v>5745.0000000000009</v>
      </c>
      <c r="P41" s="35">
        <v>8644.3000000000011</v>
      </c>
    </row>
    <row r="42" spans="2:16" x14ac:dyDescent="0.3">
      <c r="B42" s="33"/>
      <c r="C42" s="34" t="s">
        <v>81</v>
      </c>
      <c r="D42" s="34" t="s">
        <v>27</v>
      </c>
      <c r="E42" s="34">
        <v>1216.9000000000001</v>
      </c>
      <c r="F42" s="34">
        <v>1.2</v>
      </c>
      <c r="G42" s="34">
        <v>0</v>
      </c>
      <c r="H42" s="34">
        <v>0</v>
      </c>
      <c r="I42" s="34">
        <v>0</v>
      </c>
      <c r="J42" s="34">
        <v>10</v>
      </c>
      <c r="K42" s="35">
        <v>11.2</v>
      </c>
      <c r="L42" s="34">
        <v>1871.2</v>
      </c>
      <c r="M42" s="34">
        <v>109.6</v>
      </c>
      <c r="N42" s="34">
        <v>360.1</v>
      </c>
      <c r="O42" s="35">
        <v>2340.9</v>
      </c>
      <c r="P42" s="35">
        <v>3569</v>
      </c>
    </row>
    <row r="43" spans="2:16" ht="15.05" customHeight="1" x14ac:dyDescent="0.3">
      <c r="B43" s="33"/>
      <c r="C43" s="33" t="s">
        <v>58</v>
      </c>
      <c r="D43" s="33" t="s">
        <v>25</v>
      </c>
      <c r="E43" s="35">
        <v>6184.9</v>
      </c>
      <c r="F43" s="35">
        <v>7.7</v>
      </c>
      <c r="G43" s="35">
        <v>4.8</v>
      </c>
      <c r="H43" s="35">
        <v>41.2</v>
      </c>
      <c r="I43" s="35">
        <v>167.4</v>
      </c>
      <c r="J43" s="35">
        <v>141.80000000000001</v>
      </c>
      <c r="K43" s="35">
        <v>362.9</v>
      </c>
      <c r="L43" s="35">
        <v>10172.6</v>
      </c>
      <c r="M43" s="35">
        <v>377.7</v>
      </c>
      <c r="N43" s="35">
        <v>1488.9</v>
      </c>
      <c r="O43" s="35">
        <v>12039.2</v>
      </c>
      <c r="P43" s="35">
        <v>18587</v>
      </c>
    </row>
    <row r="44" spans="2:16" x14ac:dyDescent="0.3">
      <c r="B44" s="33" t="s">
        <v>82</v>
      </c>
      <c r="C44" s="33" t="s">
        <v>82</v>
      </c>
      <c r="D44" s="33" t="s">
        <v>82</v>
      </c>
      <c r="E44" s="35">
        <v>44112.6</v>
      </c>
      <c r="F44" s="35">
        <v>125.2</v>
      </c>
      <c r="G44" s="35">
        <v>2027.4</v>
      </c>
      <c r="H44" s="35">
        <v>134.19999999999999</v>
      </c>
      <c r="I44" s="35">
        <v>6205.7000000000007</v>
      </c>
      <c r="J44" s="35">
        <v>3152.2</v>
      </c>
      <c r="K44" s="35">
        <v>11644.7</v>
      </c>
      <c r="L44" s="35">
        <v>57096.2</v>
      </c>
      <c r="M44" s="35">
        <v>1378.3</v>
      </c>
      <c r="N44" s="35">
        <v>6350.9000000000005</v>
      </c>
      <c r="O44" s="35">
        <v>64825.400000000009</v>
      </c>
      <c r="P44" s="35">
        <v>120582.7</v>
      </c>
    </row>
    <row r="50" spans="2:16" x14ac:dyDescent="0.3">
      <c r="B50" s="21">
        <v>2017</v>
      </c>
    </row>
    <row r="56" spans="2:16" x14ac:dyDescent="0.3">
      <c r="M56" s="21" t="s">
        <v>83</v>
      </c>
    </row>
    <row r="58" spans="2:16" ht="15.05" customHeight="1" x14ac:dyDescent="0.3">
      <c r="B58" s="33" t="s">
        <v>86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</row>
    <row r="59" spans="2:16" ht="15.05" customHeight="1" x14ac:dyDescent="0.3">
      <c r="B59" s="33" t="s">
        <v>39</v>
      </c>
      <c r="C59" s="33" t="s">
        <v>40</v>
      </c>
      <c r="D59" s="33"/>
      <c r="E59" s="33" t="s">
        <v>41</v>
      </c>
      <c r="F59" s="33" t="s">
        <v>42</v>
      </c>
      <c r="G59" s="33"/>
      <c r="H59" s="33"/>
      <c r="I59" s="33"/>
      <c r="J59" s="33"/>
      <c r="K59" s="33"/>
      <c r="L59" s="33" t="s">
        <v>43</v>
      </c>
      <c r="M59" s="33"/>
      <c r="N59" s="33"/>
      <c r="O59" s="33"/>
      <c r="P59" s="33" t="s">
        <v>44</v>
      </c>
    </row>
    <row r="60" spans="2:16" x14ac:dyDescent="0.3">
      <c r="B60" s="33"/>
      <c r="C60" s="33"/>
      <c r="D60" s="33"/>
      <c r="E60" s="33"/>
      <c r="F60" s="33" t="s">
        <v>45</v>
      </c>
      <c r="G60" s="33" t="s">
        <v>46</v>
      </c>
      <c r="H60" s="33" t="s">
        <v>47</v>
      </c>
      <c r="I60" s="33" t="s">
        <v>48</v>
      </c>
      <c r="J60" s="33" t="s">
        <v>49</v>
      </c>
      <c r="K60" s="33" t="s">
        <v>50</v>
      </c>
      <c r="L60" s="33" t="s">
        <v>51</v>
      </c>
      <c r="M60" s="33" t="s">
        <v>52</v>
      </c>
      <c r="N60" s="33" t="s">
        <v>53</v>
      </c>
      <c r="O60" s="33" t="s">
        <v>50</v>
      </c>
      <c r="P60" s="33"/>
    </row>
    <row r="61" spans="2:16" x14ac:dyDescent="0.3">
      <c r="B61" s="33" t="s">
        <v>29</v>
      </c>
      <c r="C61" s="34" t="s">
        <v>54</v>
      </c>
      <c r="D61" s="34" t="s">
        <v>33</v>
      </c>
      <c r="E61" s="34">
        <v>170.2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5">
        <v>0</v>
      </c>
      <c r="L61" s="34">
        <v>78.260000000000005</v>
      </c>
      <c r="M61" s="34">
        <v>0</v>
      </c>
      <c r="N61" s="34">
        <v>129</v>
      </c>
      <c r="O61" s="35">
        <v>207.26</v>
      </c>
      <c r="P61" s="35">
        <v>377.46</v>
      </c>
    </row>
    <row r="62" spans="2:16" x14ac:dyDescent="0.3">
      <c r="B62" s="33"/>
      <c r="C62" s="34" t="s">
        <v>55</v>
      </c>
      <c r="D62" s="34" t="s">
        <v>32</v>
      </c>
      <c r="E62" s="34">
        <v>2627.1</v>
      </c>
      <c r="F62" s="34">
        <v>0</v>
      </c>
      <c r="G62" s="34">
        <v>100.7</v>
      </c>
      <c r="H62" s="34">
        <v>0</v>
      </c>
      <c r="I62" s="34">
        <v>0</v>
      </c>
      <c r="J62" s="34">
        <v>178.7</v>
      </c>
      <c r="K62" s="35">
        <v>279.39999999999998</v>
      </c>
      <c r="L62" s="34">
        <v>2605.8000000000002</v>
      </c>
      <c r="M62" s="34">
        <v>44.8</v>
      </c>
      <c r="N62" s="34">
        <v>765.8</v>
      </c>
      <c r="O62" s="35">
        <v>3416.400000000001</v>
      </c>
      <c r="P62" s="35">
        <v>6322.9000000000005</v>
      </c>
    </row>
    <row r="63" spans="2:16" x14ac:dyDescent="0.3">
      <c r="B63" s="33"/>
      <c r="C63" s="34" t="s">
        <v>56</v>
      </c>
      <c r="D63" s="34" t="s">
        <v>30</v>
      </c>
      <c r="E63" s="34">
        <v>562.6</v>
      </c>
      <c r="F63" s="34">
        <v>0</v>
      </c>
      <c r="G63" s="34">
        <v>225.5</v>
      </c>
      <c r="H63" s="34">
        <v>0</v>
      </c>
      <c r="I63" s="34">
        <v>1.4</v>
      </c>
      <c r="J63" s="34">
        <v>36.200000000000003</v>
      </c>
      <c r="K63" s="35">
        <v>263.10000000000002</v>
      </c>
      <c r="L63" s="34">
        <v>3712.5</v>
      </c>
      <c r="M63" s="34">
        <v>0</v>
      </c>
      <c r="N63" s="34">
        <v>68</v>
      </c>
      <c r="O63" s="35">
        <v>3780.5</v>
      </c>
      <c r="P63" s="35">
        <v>4606.2</v>
      </c>
    </row>
    <row r="64" spans="2:16" x14ac:dyDescent="0.3">
      <c r="B64" s="33"/>
      <c r="C64" s="34" t="s">
        <v>57</v>
      </c>
      <c r="D64" s="34" t="s">
        <v>31</v>
      </c>
      <c r="E64" s="34">
        <v>1541.2</v>
      </c>
      <c r="F64" s="34">
        <v>0</v>
      </c>
      <c r="G64" s="34">
        <v>427.7</v>
      </c>
      <c r="H64" s="34">
        <v>0</v>
      </c>
      <c r="I64" s="34">
        <v>402</v>
      </c>
      <c r="J64" s="34">
        <v>235.8</v>
      </c>
      <c r="K64" s="35">
        <v>1065.5</v>
      </c>
      <c r="L64" s="34">
        <v>3664.7</v>
      </c>
      <c r="M64" s="34">
        <v>206.8</v>
      </c>
      <c r="N64" s="34">
        <v>155.1</v>
      </c>
      <c r="O64" s="35">
        <v>4026.6</v>
      </c>
      <c r="P64" s="35">
        <v>6633.3</v>
      </c>
    </row>
    <row r="65" spans="2:16" ht="15.05" customHeight="1" x14ac:dyDescent="0.3">
      <c r="B65" s="33"/>
      <c r="C65" s="33" t="s">
        <v>58</v>
      </c>
      <c r="D65" s="33" t="str">
        <f>B61</f>
        <v>Centro-Oeste</v>
      </c>
      <c r="E65" s="35">
        <v>4901.0999999999995</v>
      </c>
      <c r="F65" s="35">
        <v>0</v>
      </c>
      <c r="G65" s="35">
        <v>753.9</v>
      </c>
      <c r="H65" s="35">
        <v>0</v>
      </c>
      <c r="I65" s="35">
        <v>403.4</v>
      </c>
      <c r="J65" s="35">
        <v>450.7</v>
      </c>
      <c r="K65" s="35">
        <v>1608</v>
      </c>
      <c r="L65" s="35">
        <v>10061.26</v>
      </c>
      <c r="M65" s="35">
        <v>251.6</v>
      </c>
      <c r="N65" s="35">
        <v>1117.9000000000001</v>
      </c>
      <c r="O65" s="35">
        <v>11430.76</v>
      </c>
      <c r="P65" s="35">
        <v>17939.86</v>
      </c>
    </row>
    <row r="66" spans="2:16" x14ac:dyDescent="0.3">
      <c r="B66" s="33" t="s">
        <v>10</v>
      </c>
      <c r="C66" s="34" t="s">
        <v>59</v>
      </c>
      <c r="D66" s="34" t="s">
        <v>17</v>
      </c>
      <c r="E66" s="34">
        <v>100.5</v>
      </c>
      <c r="F66" s="34">
        <v>0</v>
      </c>
      <c r="G66" s="34">
        <v>49</v>
      </c>
      <c r="H66" s="34">
        <v>0</v>
      </c>
      <c r="I66" s="34">
        <v>0</v>
      </c>
      <c r="J66" s="34">
        <v>4.4000000000000004</v>
      </c>
      <c r="K66" s="35">
        <v>53.4</v>
      </c>
      <c r="L66" s="34">
        <v>473.6</v>
      </c>
      <c r="M66" s="34">
        <v>182.7</v>
      </c>
      <c r="N66" s="34">
        <v>91.5</v>
      </c>
      <c r="O66" s="35">
        <v>747.8</v>
      </c>
      <c r="P66" s="35">
        <v>901.69999999999993</v>
      </c>
    </row>
    <row r="67" spans="2:16" x14ac:dyDescent="0.3">
      <c r="B67" s="33"/>
      <c r="C67" s="34" t="s">
        <v>60</v>
      </c>
      <c r="D67" s="34" t="s">
        <v>19</v>
      </c>
      <c r="E67" s="34">
        <v>4233.3999999999996</v>
      </c>
      <c r="F67" s="34">
        <v>39.799999999999997</v>
      </c>
      <c r="G67" s="34">
        <v>497.7</v>
      </c>
      <c r="H67" s="34">
        <v>0</v>
      </c>
      <c r="I67" s="34">
        <v>272.39999999999998</v>
      </c>
      <c r="J67" s="34">
        <v>274.7</v>
      </c>
      <c r="K67" s="35">
        <v>1084.5999999999999</v>
      </c>
      <c r="L67" s="34">
        <v>5780.7000000000098</v>
      </c>
      <c r="M67" s="34">
        <v>69.8</v>
      </c>
      <c r="N67" s="34">
        <v>125.9</v>
      </c>
      <c r="O67" s="35">
        <v>5976.4000000000096</v>
      </c>
      <c r="P67" s="35">
        <v>11294.400000000011</v>
      </c>
    </row>
    <row r="68" spans="2:16" x14ac:dyDescent="0.3">
      <c r="B68" s="33"/>
      <c r="C68" s="34" t="s">
        <v>61</v>
      </c>
      <c r="D68" s="34" t="s">
        <v>13</v>
      </c>
      <c r="E68" s="34">
        <v>1097.5999999999999</v>
      </c>
      <c r="F68" s="34">
        <v>0</v>
      </c>
      <c r="G68" s="34">
        <v>42</v>
      </c>
      <c r="H68" s="34">
        <v>80.900000000000006</v>
      </c>
      <c r="I68" s="34">
        <v>189</v>
      </c>
      <c r="J68" s="34">
        <v>44.4</v>
      </c>
      <c r="K68" s="35">
        <v>356.3</v>
      </c>
      <c r="L68" s="34">
        <v>2089.5</v>
      </c>
      <c r="M68" s="34">
        <v>32.299999999999997</v>
      </c>
      <c r="N68" s="34">
        <v>72.5</v>
      </c>
      <c r="O68" s="35">
        <v>2194.3000000000002</v>
      </c>
      <c r="P68" s="35">
        <v>3648.2</v>
      </c>
    </row>
    <row r="69" spans="2:16" x14ac:dyDescent="0.3">
      <c r="B69" s="33"/>
      <c r="C69" s="34" t="s">
        <v>62</v>
      </c>
      <c r="D69" s="34" t="s">
        <v>11</v>
      </c>
      <c r="E69" s="34">
        <v>1062.9000000000001</v>
      </c>
      <c r="F69" s="34">
        <v>0</v>
      </c>
      <c r="G69" s="34">
        <v>0</v>
      </c>
      <c r="H69" s="34">
        <v>0</v>
      </c>
      <c r="I69" s="34">
        <v>98.8</v>
      </c>
      <c r="J69" s="34">
        <v>0</v>
      </c>
      <c r="K69" s="35">
        <v>98.8</v>
      </c>
      <c r="L69" s="34">
        <v>3073.2</v>
      </c>
      <c r="M69" s="34">
        <v>40.299999999999997</v>
      </c>
      <c r="N69" s="34">
        <v>51.6</v>
      </c>
      <c r="O69" s="35">
        <v>3165.1</v>
      </c>
      <c r="P69" s="35">
        <v>4326.8</v>
      </c>
    </row>
    <row r="70" spans="2:16" x14ac:dyDescent="0.3">
      <c r="B70" s="33"/>
      <c r="C70" s="34" t="s">
        <v>63</v>
      </c>
      <c r="D70" s="34" t="s">
        <v>15</v>
      </c>
      <c r="E70" s="34">
        <v>388</v>
      </c>
      <c r="F70" s="34">
        <v>0</v>
      </c>
      <c r="G70" s="34">
        <v>18.3</v>
      </c>
      <c r="H70" s="34">
        <v>0</v>
      </c>
      <c r="I70" s="34">
        <v>0.5</v>
      </c>
      <c r="J70" s="34">
        <v>7.7</v>
      </c>
      <c r="K70" s="35">
        <v>26.5</v>
      </c>
      <c r="L70" s="34">
        <v>998.6</v>
      </c>
      <c r="M70" s="34">
        <v>2.9</v>
      </c>
      <c r="N70" s="34">
        <v>273.3</v>
      </c>
      <c r="O70" s="35">
        <v>1274.8</v>
      </c>
      <c r="P70" s="35">
        <v>1689.3</v>
      </c>
    </row>
    <row r="71" spans="2:16" x14ac:dyDescent="0.3">
      <c r="B71" s="33"/>
      <c r="C71" s="34" t="s">
        <v>64</v>
      </c>
      <c r="D71" s="34" t="s">
        <v>16</v>
      </c>
      <c r="E71" s="34">
        <v>683.4</v>
      </c>
      <c r="F71" s="34">
        <v>0</v>
      </c>
      <c r="G71" s="34">
        <v>0</v>
      </c>
      <c r="H71" s="34">
        <v>0</v>
      </c>
      <c r="I71" s="34">
        <v>95.4</v>
      </c>
      <c r="J71" s="34">
        <v>0</v>
      </c>
      <c r="K71" s="35">
        <v>95.4</v>
      </c>
      <c r="L71" s="34">
        <v>1693.7</v>
      </c>
      <c r="M71" s="34">
        <v>101.7</v>
      </c>
      <c r="N71" s="34">
        <v>357.5</v>
      </c>
      <c r="O71" s="35">
        <v>2152.9</v>
      </c>
      <c r="P71" s="35">
        <v>2931.7</v>
      </c>
    </row>
    <row r="72" spans="2:16" x14ac:dyDescent="0.3">
      <c r="B72" s="33"/>
      <c r="C72" s="34" t="s">
        <v>65</v>
      </c>
      <c r="D72" s="34" t="s">
        <v>12</v>
      </c>
      <c r="E72" s="34">
        <v>1632.7</v>
      </c>
      <c r="F72" s="34">
        <v>0</v>
      </c>
      <c r="G72" s="34">
        <v>52.7</v>
      </c>
      <c r="H72" s="34">
        <v>0</v>
      </c>
      <c r="I72" s="34">
        <v>42</v>
      </c>
      <c r="J72" s="34">
        <v>0</v>
      </c>
      <c r="K72" s="35">
        <v>94.7</v>
      </c>
      <c r="L72" s="34">
        <v>2719</v>
      </c>
      <c r="M72" s="34">
        <v>16</v>
      </c>
      <c r="N72" s="34">
        <v>46.5</v>
      </c>
      <c r="O72" s="35">
        <v>2781.5</v>
      </c>
      <c r="P72" s="35">
        <v>4508.8999999999996</v>
      </c>
    </row>
    <row r="73" spans="2:16" x14ac:dyDescent="0.3">
      <c r="B73" s="33"/>
      <c r="C73" s="34" t="s">
        <v>66</v>
      </c>
      <c r="D73" s="34" t="s">
        <v>14</v>
      </c>
      <c r="E73" s="34">
        <v>253.5</v>
      </c>
      <c r="F73" s="34">
        <v>0</v>
      </c>
      <c r="G73" s="34">
        <v>0</v>
      </c>
      <c r="H73" s="34">
        <v>0</v>
      </c>
      <c r="I73" s="34">
        <v>32</v>
      </c>
      <c r="J73" s="34">
        <v>0</v>
      </c>
      <c r="K73" s="35">
        <v>32</v>
      </c>
      <c r="L73" s="34">
        <v>1355.7</v>
      </c>
      <c r="M73" s="34">
        <v>16.7</v>
      </c>
      <c r="N73" s="34">
        <v>144.9</v>
      </c>
      <c r="O73" s="35">
        <v>1517.3</v>
      </c>
      <c r="P73" s="35">
        <v>1802.8</v>
      </c>
    </row>
    <row r="74" spans="2:16" x14ac:dyDescent="0.3">
      <c r="B74" s="33"/>
      <c r="C74" s="34" t="s">
        <v>67</v>
      </c>
      <c r="D74" s="34" t="s">
        <v>18</v>
      </c>
      <c r="E74" s="34">
        <v>100.4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35">
        <v>0</v>
      </c>
      <c r="L74" s="34">
        <v>161.5</v>
      </c>
      <c r="M74" s="34">
        <v>77.599999999999994</v>
      </c>
      <c r="N74" s="34">
        <v>79.7</v>
      </c>
      <c r="O74" s="35">
        <v>318.8</v>
      </c>
      <c r="P74" s="35">
        <v>419.2</v>
      </c>
    </row>
    <row r="75" spans="2:16" ht="15.05" customHeight="1" x14ac:dyDescent="0.3">
      <c r="B75" s="33"/>
      <c r="C75" s="33" t="s">
        <v>58</v>
      </c>
      <c r="D75" s="33" t="str">
        <f>B66</f>
        <v>Nordeste</v>
      </c>
      <c r="E75" s="35">
        <v>9552.4</v>
      </c>
      <c r="F75" s="35">
        <v>39.799999999999997</v>
      </c>
      <c r="G75" s="35">
        <v>659.7</v>
      </c>
      <c r="H75" s="35">
        <v>80.900000000000006</v>
      </c>
      <c r="I75" s="35">
        <v>730.09999999999991</v>
      </c>
      <c r="J75" s="35">
        <v>331.19999999999987</v>
      </c>
      <c r="K75" s="35">
        <v>1841.7</v>
      </c>
      <c r="L75" s="35">
        <v>18345.500000000011</v>
      </c>
      <c r="M75" s="35">
        <v>540</v>
      </c>
      <c r="N75" s="35">
        <v>1243.4000000000001</v>
      </c>
      <c r="O75" s="35">
        <v>20128.900000000009</v>
      </c>
      <c r="P75" s="35">
        <v>31523.000000000011</v>
      </c>
    </row>
    <row r="76" spans="2:16" x14ac:dyDescent="0.3">
      <c r="B76" s="33" t="s">
        <v>2</v>
      </c>
      <c r="C76" s="34" t="s">
        <v>68</v>
      </c>
      <c r="D76" s="34" t="s">
        <v>4</v>
      </c>
      <c r="E76" s="34">
        <v>503</v>
      </c>
      <c r="F76" s="34">
        <v>0.2</v>
      </c>
      <c r="G76" s="34">
        <v>0</v>
      </c>
      <c r="H76" s="34">
        <v>0</v>
      </c>
      <c r="I76" s="34">
        <v>16.7</v>
      </c>
      <c r="J76" s="34">
        <v>224.2</v>
      </c>
      <c r="K76" s="35">
        <v>241.1</v>
      </c>
      <c r="L76" s="34">
        <v>899.5</v>
      </c>
      <c r="M76" s="34">
        <v>0</v>
      </c>
      <c r="N76" s="34">
        <v>8.9</v>
      </c>
      <c r="O76" s="35">
        <v>908.4</v>
      </c>
      <c r="P76" s="35">
        <v>1652.5</v>
      </c>
    </row>
    <row r="77" spans="2:16" x14ac:dyDescent="0.3">
      <c r="B77" s="33"/>
      <c r="C77" s="34" t="s">
        <v>69</v>
      </c>
      <c r="D77" s="34" t="s">
        <v>5</v>
      </c>
      <c r="E77" s="34">
        <v>3803.4</v>
      </c>
      <c r="F77" s="34">
        <v>30.5</v>
      </c>
      <c r="G77" s="34">
        <v>0</v>
      </c>
      <c r="H77" s="34">
        <v>0</v>
      </c>
      <c r="I77" s="34">
        <v>1546.7</v>
      </c>
      <c r="J77" s="34">
        <v>86.2</v>
      </c>
      <c r="K77" s="35">
        <v>1663.4</v>
      </c>
      <c r="L77" s="34">
        <v>700.4</v>
      </c>
      <c r="M77" s="34">
        <v>0</v>
      </c>
      <c r="N77" s="34">
        <v>2.8</v>
      </c>
      <c r="O77" s="35">
        <v>703.19999999999993</v>
      </c>
      <c r="P77" s="35">
        <v>6170</v>
      </c>
    </row>
    <row r="78" spans="2:16" x14ac:dyDescent="0.3">
      <c r="B78" s="33"/>
      <c r="C78" s="34" t="s">
        <v>70</v>
      </c>
      <c r="D78" s="34" t="s">
        <v>8</v>
      </c>
      <c r="E78" s="34">
        <v>193</v>
      </c>
      <c r="F78" s="34">
        <v>0</v>
      </c>
      <c r="G78" s="34">
        <v>0</v>
      </c>
      <c r="H78" s="34">
        <v>0</v>
      </c>
      <c r="I78" s="34">
        <v>542.5</v>
      </c>
      <c r="J78" s="34">
        <v>13.8</v>
      </c>
      <c r="K78" s="35">
        <v>556.29999999999995</v>
      </c>
      <c r="L78" s="34">
        <v>465.1</v>
      </c>
      <c r="M78" s="34">
        <v>0</v>
      </c>
      <c r="N78" s="34">
        <v>0</v>
      </c>
      <c r="O78" s="35">
        <v>465.1</v>
      </c>
      <c r="P78" s="35">
        <v>1214.4000000000001</v>
      </c>
    </row>
    <row r="79" spans="2:16" x14ac:dyDescent="0.3">
      <c r="B79" s="33"/>
      <c r="C79" s="34" t="s">
        <v>71</v>
      </c>
      <c r="D79" s="34" t="s">
        <v>7</v>
      </c>
      <c r="E79" s="34">
        <v>2558.6</v>
      </c>
      <c r="F79" s="34">
        <v>65.400000000000006</v>
      </c>
      <c r="G79" s="34">
        <v>109</v>
      </c>
      <c r="H79" s="34">
        <v>0</v>
      </c>
      <c r="I79" s="34">
        <v>1508.8</v>
      </c>
      <c r="J79" s="34">
        <v>766.6</v>
      </c>
      <c r="K79" s="35">
        <v>2449.8000000000002</v>
      </c>
      <c r="L79" s="34">
        <v>2601.6</v>
      </c>
      <c r="M79" s="34">
        <v>0</v>
      </c>
      <c r="N79" s="34">
        <v>70.599999999999994</v>
      </c>
      <c r="O79" s="35">
        <v>2672.2</v>
      </c>
      <c r="P79" s="35">
        <v>7680.6</v>
      </c>
    </row>
    <row r="80" spans="2:16" x14ac:dyDescent="0.3">
      <c r="B80" s="33"/>
      <c r="C80" s="34" t="s">
        <v>72</v>
      </c>
      <c r="D80" s="34" t="s">
        <v>3</v>
      </c>
      <c r="E80" s="34">
        <v>165</v>
      </c>
      <c r="F80" s="34">
        <v>1.2</v>
      </c>
      <c r="G80" s="34">
        <v>0</v>
      </c>
      <c r="H80" s="34">
        <v>0</v>
      </c>
      <c r="I80" s="34">
        <v>182.4</v>
      </c>
      <c r="J80" s="34">
        <v>50.7</v>
      </c>
      <c r="K80" s="35">
        <v>234.3</v>
      </c>
      <c r="L80" s="34">
        <v>1795.9</v>
      </c>
      <c r="M80" s="34">
        <v>0</v>
      </c>
      <c r="N80" s="34">
        <v>88.7</v>
      </c>
      <c r="O80" s="35">
        <v>1884.6</v>
      </c>
      <c r="P80" s="35">
        <v>2283.9</v>
      </c>
    </row>
    <row r="81" spans="2:16" x14ac:dyDescent="0.3">
      <c r="B81" s="33"/>
      <c r="C81" s="34" t="s">
        <v>73</v>
      </c>
      <c r="D81" s="34" t="s">
        <v>6</v>
      </c>
      <c r="E81" s="34">
        <v>184.7</v>
      </c>
      <c r="F81" s="34">
        <v>0</v>
      </c>
      <c r="G81" s="34">
        <v>0</v>
      </c>
      <c r="H81" s="34">
        <v>0</v>
      </c>
      <c r="I81" s="34">
        <v>607.79999999999995</v>
      </c>
      <c r="J81" s="34">
        <v>15.5</v>
      </c>
      <c r="K81" s="35">
        <v>623.29999999999995</v>
      </c>
      <c r="L81" s="34">
        <v>1033.4000000000001</v>
      </c>
      <c r="M81" s="34">
        <v>0</v>
      </c>
      <c r="N81" s="34">
        <v>17.2</v>
      </c>
      <c r="O81" s="35">
        <v>1050.5999999999999</v>
      </c>
      <c r="P81" s="35">
        <v>1858.6</v>
      </c>
    </row>
    <row r="82" spans="2:16" x14ac:dyDescent="0.3">
      <c r="B82" s="33"/>
      <c r="C82" s="34" t="s">
        <v>74</v>
      </c>
      <c r="D82" s="34" t="s">
        <v>9</v>
      </c>
      <c r="E82" s="34">
        <v>622.5</v>
      </c>
      <c r="F82" s="34">
        <v>1.9</v>
      </c>
      <c r="G82" s="34">
        <v>199.7</v>
      </c>
      <c r="H82" s="34">
        <v>59.7</v>
      </c>
      <c r="I82" s="34">
        <v>62.7</v>
      </c>
      <c r="J82" s="34">
        <v>84.5</v>
      </c>
      <c r="K82" s="35">
        <v>408.49999999999989</v>
      </c>
      <c r="L82" s="34">
        <v>1653</v>
      </c>
      <c r="M82" s="34">
        <v>0</v>
      </c>
      <c r="N82" s="34">
        <v>55.7</v>
      </c>
      <c r="O82" s="35">
        <v>1708.7</v>
      </c>
      <c r="P82" s="35">
        <v>2739.7</v>
      </c>
    </row>
    <row r="83" spans="2:16" ht="15.05" customHeight="1" x14ac:dyDescent="0.3">
      <c r="B83" s="33"/>
      <c r="C83" s="33" t="s">
        <v>58</v>
      </c>
      <c r="D83" s="33" t="str">
        <f>B76</f>
        <v>Norte</v>
      </c>
      <c r="E83" s="35">
        <v>8030.2</v>
      </c>
      <c r="F83" s="35">
        <v>99.200000000000017</v>
      </c>
      <c r="G83" s="35">
        <v>308.7</v>
      </c>
      <c r="H83" s="35">
        <v>59.7</v>
      </c>
      <c r="I83" s="35">
        <v>4467.5999999999995</v>
      </c>
      <c r="J83" s="35">
        <v>1241.5</v>
      </c>
      <c r="K83" s="35">
        <v>6176.7000000000007</v>
      </c>
      <c r="L83" s="35">
        <v>9148.9</v>
      </c>
      <c r="M83" s="35">
        <v>0</v>
      </c>
      <c r="N83" s="35">
        <v>243.9</v>
      </c>
      <c r="O83" s="35">
        <v>9392.8000000000011</v>
      </c>
      <c r="P83" s="35">
        <v>23599.7</v>
      </c>
    </row>
    <row r="84" spans="2:16" x14ac:dyDescent="0.3">
      <c r="B84" s="33" t="s">
        <v>20</v>
      </c>
      <c r="C84" s="34" t="s">
        <v>75</v>
      </c>
      <c r="D84" s="34" t="s">
        <v>22</v>
      </c>
      <c r="E84" s="34">
        <v>617.6</v>
      </c>
      <c r="F84" s="34">
        <v>0</v>
      </c>
      <c r="G84" s="34">
        <v>50.9</v>
      </c>
      <c r="H84" s="34">
        <v>0</v>
      </c>
      <c r="I84" s="34">
        <v>0</v>
      </c>
      <c r="J84" s="34">
        <v>24.7</v>
      </c>
      <c r="K84" s="35">
        <v>75.599999999999994</v>
      </c>
      <c r="L84" s="34">
        <v>940.7</v>
      </c>
      <c r="M84" s="34">
        <v>0</v>
      </c>
      <c r="N84" s="34">
        <v>61.1</v>
      </c>
      <c r="O84" s="35">
        <v>1001.8</v>
      </c>
      <c r="P84" s="35">
        <v>1695</v>
      </c>
    </row>
    <row r="85" spans="2:16" x14ac:dyDescent="0.3">
      <c r="B85" s="33"/>
      <c r="C85" s="34" t="s">
        <v>76</v>
      </c>
      <c r="D85" s="34" t="s">
        <v>21</v>
      </c>
      <c r="E85" s="34">
        <v>8525.7000000000007</v>
      </c>
      <c r="F85" s="34">
        <v>1.1000000000000001</v>
      </c>
      <c r="G85" s="34">
        <v>212.2</v>
      </c>
      <c r="H85" s="34">
        <v>0</v>
      </c>
      <c r="I85" s="34">
        <v>338.2</v>
      </c>
      <c r="J85" s="34">
        <v>256.3</v>
      </c>
      <c r="K85" s="35">
        <v>807.80000000000007</v>
      </c>
      <c r="L85" s="34">
        <v>7539.1</v>
      </c>
      <c r="M85" s="34">
        <v>200.3</v>
      </c>
      <c r="N85" s="34">
        <v>1044.5999999999999</v>
      </c>
      <c r="O85" s="35">
        <v>8784</v>
      </c>
      <c r="P85" s="35">
        <v>18117.5</v>
      </c>
    </row>
    <row r="86" spans="2:16" x14ac:dyDescent="0.3">
      <c r="B86" s="33"/>
      <c r="C86" s="34" t="s">
        <v>77</v>
      </c>
      <c r="D86" s="34" t="s">
        <v>23</v>
      </c>
      <c r="E86" s="34">
        <v>840.7</v>
      </c>
      <c r="F86" s="34">
        <v>0</v>
      </c>
      <c r="G86" s="34">
        <v>0</v>
      </c>
      <c r="H86" s="34">
        <v>0</v>
      </c>
      <c r="I86" s="34">
        <v>8.6</v>
      </c>
      <c r="J86" s="34">
        <v>9.3000000000000007</v>
      </c>
      <c r="K86" s="35">
        <v>17.899999999999999</v>
      </c>
      <c r="L86" s="34">
        <v>1071.7</v>
      </c>
      <c r="M86" s="34">
        <v>26</v>
      </c>
      <c r="N86" s="34">
        <v>592.75</v>
      </c>
      <c r="O86" s="35">
        <v>1690.45</v>
      </c>
      <c r="P86" s="35">
        <v>2549.0500000000002</v>
      </c>
    </row>
    <row r="87" spans="2:16" x14ac:dyDescent="0.3">
      <c r="B87" s="33"/>
      <c r="C87" s="34" t="s">
        <v>78</v>
      </c>
      <c r="D87" s="34" t="s">
        <v>24</v>
      </c>
      <c r="E87" s="34">
        <v>5421.3</v>
      </c>
      <c r="F87" s="34">
        <v>0</v>
      </c>
      <c r="G87" s="34">
        <v>0</v>
      </c>
      <c r="H87" s="34">
        <v>0</v>
      </c>
      <c r="I87" s="34">
        <v>0</v>
      </c>
      <c r="J87" s="34">
        <v>0</v>
      </c>
      <c r="K87" s="35">
        <v>0</v>
      </c>
      <c r="L87" s="34">
        <v>506.8</v>
      </c>
      <c r="M87" s="34">
        <v>0</v>
      </c>
      <c r="N87" s="34">
        <v>615.5</v>
      </c>
      <c r="O87" s="35">
        <v>1122.3</v>
      </c>
      <c r="P87" s="35">
        <v>6543.6</v>
      </c>
    </row>
    <row r="88" spans="2:16" ht="15.05" customHeight="1" x14ac:dyDescent="0.3">
      <c r="B88" s="33"/>
      <c r="C88" s="33" t="s">
        <v>58</v>
      </c>
      <c r="D88" s="33" t="str">
        <f>B84</f>
        <v>Sudeste</v>
      </c>
      <c r="E88" s="35">
        <v>15405.3</v>
      </c>
      <c r="F88" s="35">
        <v>1.1000000000000001</v>
      </c>
      <c r="G88" s="35">
        <v>263.10000000000002</v>
      </c>
      <c r="H88" s="35">
        <v>0</v>
      </c>
      <c r="I88" s="35">
        <v>346.8</v>
      </c>
      <c r="J88" s="35">
        <v>290.3</v>
      </c>
      <c r="K88" s="35">
        <v>901.30000000000007</v>
      </c>
      <c r="L88" s="35">
        <v>10058.299999999999</v>
      </c>
      <c r="M88" s="35">
        <v>226.3</v>
      </c>
      <c r="N88" s="35">
        <v>2313.9499999999998</v>
      </c>
      <c r="O88" s="35">
        <v>12598.55</v>
      </c>
      <c r="P88" s="35">
        <v>28905.15</v>
      </c>
    </row>
    <row r="89" spans="2:16" x14ac:dyDescent="0.3">
      <c r="B89" s="33" t="s">
        <v>25</v>
      </c>
      <c r="C89" s="34" t="s">
        <v>79</v>
      </c>
      <c r="D89" s="34" t="s">
        <v>26</v>
      </c>
      <c r="E89" s="34">
        <v>2320.3000000000002</v>
      </c>
      <c r="F89" s="34">
        <v>0.8</v>
      </c>
      <c r="G89" s="34">
        <v>4.8</v>
      </c>
      <c r="H89" s="34">
        <v>0</v>
      </c>
      <c r="I89" s="34">
        <v>0</v>
      </c>
      <c r="J89" s="34">
        <v>93.2</v>
      </c>
      <c r="K89" s="35">
        <v>98.8</v>
      </c>
      <c r="L89" s="34">
        <v>3235.4</v>
      </c>
      <c r="M89" s="34">
        <v>0</v>
      </c>
      <c r="N89" s="34">
        <v>719.2</v>
      </c>
      <c r="O89" s="35">
        <v>3954.6</v>
      </c>
      <c r="P89" s="35">
        <v>6373.7000000000007</v>
      </c>
    </row>
    <row r="90" spans="2:16" x14ac:dyDescent="0.3">
      <c r="B90" s="33"/>
      <c r="C90" s="34" t="s">
        <v>80</v>
      </c>
      <c r="D90" s="34" t="s">
        <v>28</v>
      </c>
      <c r="E90" s="34">
        <v>2674.7</v>
      </c>
      <c r="F90" s="34">
        <v>5.7</v>
      </c>
      <c r="G90" s="34">
        <v>0</v>
      </c>
      <c r="H90" s="34">
        <v>0</v>
      </c>
      <c r="I90" s="34">
        <v>167.4</v>
      </c>
      <c r="J90" s="34">
        <v>28.2</v>
      </c>
      <c r="K90" s="35">
        <v>201.3</v>
      </c>
      <c r="L90" s="34">
        <v>5091.2</v>
      </c>
      <c r="M90" s="34">
        <v>268.10000000000002</v>
      </c>
      <c r="N90" s="34">
        <v>408.7</v>
      </c>
      <c r="O90" s="35">
        <v>5768</v>
      </c>
      <c r="P90" s="35">
        <v>8644</v>
      </c>
    </row>
    <row r="91" spans="2:16" x14ac:dyDescent="0.3">
      <c r="B91" s="33"/>
      <c r="C91" s="34" t="s">
        <v>81</v>
      </c>
      <c r="D91" s="34" t="s">
        <v>27</v>
      </c>
      <c r="E91" s="34">
        <v>1216.9000000000001</v>
      </c>
      <c r="F91" s="34">
        <v>1.2</v>
      </c>
      <c r="G91" s="34">
        <v>0</v>
      </c>
      <c r="H91" s="34">
        <v>0</v>
      </c>
      <c r="I91" s="34">
        <v>0</v>
      </c>
      <c r="J91" s="34">
        <v>10</v>
      </c>
      <c r="K91" s="35">
        <v>11.2</v>
      </c>
      <c r="L91" s="34">
        <v>1871.2</v>
      </c>
      <c r="M91" s="34">
        <v>109.6</v>
      </c>
      <c r="N91" s="34">
        <v>360.1</v>
      </c>
      <c r="O91" s="35">
        <v>2340.9</v>
      </c>
      <c r="P91" s="35">
        <v>3569</v>
      </c>
    </row>
    <row r="92" spans="2:16" ht="15.05" customHeight="1" x14ac:dyDescent="0.3">
      <c r="B92" s="33"/>
      <c r="C92" s="33" t="s">
        <v>58</v>
      </c>
      <c r="D92" s="33" t="str">
        <f>B89</f>
        <v>Sul</v>
      </c>
      <c r="E92" s="35">
        <v>6211.9</v>
      </c>
      <c r="F92" s="35">
        <v>7.7</v>
      </c>
      <c r="G92" s="35">
        <v>4.8</v>
      </c>
      <c r="H92" s="35">
        <v>0</v>
      </c>
      <c r="I92" s="35">
        <v>167.4</v>
      </c>
      <c r="J92" s="35">
        <v>131.4</v>
      </c>
      <c r="K92" s="35">
        <v>311.3</v>
      </c>
      <c r="L92" s="35">
        <v>10197.799999999999</v>
      </c>
      <c r="M92" s="35">
        <v>377.7</v>
      </c>
      <c r="N92" s="35">
        <v>1488</v>
      </c>
      <c r="O92" s="35">
        <v>12063.5</v>
      </c>
      <c r="P92" s="35">
        <v>18586.7</v>
      </c>
    </row>
    <row r="93" spans="2:16" x14ac:dyDescent="0.3">
      <c r="B93" s="33" t="s">
        <v>82</v>
      </c>
      <c r="C93" s="33"/>
      <c r="D93" s="33" t="str">
        <f>B93</f>
        <v>BRASIL</v>
      </c>
      <c r="E93" s="35">
        <v>44100.9</v>
      </c>
      <c r="F93" s="35">
        <v>147.80000000000001</v>
      </c>
      <c r="G93" s="35">
        <v>1990.2</v>
      </c>
      <c r="H93" s="35">
        <v>140.6</v>
      </c>
      <c r="I93" s="35">
        <v>6115.2999999999993</v>
      </c>
      <c r="J93" s="35">
        <v>2445.1</v>
      </c>
      <c r="K93" s="35">
        <v>10839</v>
      </c>
      <c r="L93" s="35">
        <v>57811.760000000009</v>
      </c>
      <c r="M93" s="35">
        <v>1395.6</v>
      </c>
      <c r="N93" s="35">
        <v>6407.15</v>
      </c>
      <c r="O93" s="35">
        <v>65614.509999999995</v>
      </c>
      <c r="P93" s="35">
        <v>120554.41</v>
      </c>
    </row>
    <row r="98" spans="2:16" x14ac:dyDescent="0.3">
      <c r="B98" s="21">
        <v>2018</v>
      </c>
    </row>
    <row r="104" spans="2:16" x14ac:dyDescent="0.3">
      <c r="M104" s="21" t="s">
        <v>84</v>
      </c>
    </row>
    <row r="105" spans="2:16" x14ac:dyDescent="0.3">
      <c r="M105" s="21" t="s">
        <v>85</v>
      </c>
    </row>
    <row r="106" spans="2:16" ht="15.05" customHeight="1" x14ac:dyDescent="0.3">
      <c r="B106" s="33" t="s">
        <v>86</v>
      </c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</row>
    <row r="107" spans="2:16" ht="15.05" customHeight="1" x14ac:dyDescent="0.3">
      <c r="B107" s="33" t="s">
        <v>39</v>
      </c>
      <c r="C107" s="33" t="s">
        <v>40</v>
      </c>
      <c r="D107" s="33"/>
      <c r="E107" s="33" t="s">
        <v>41</v>
      </c>
      <c r="F107" s="33" t="s">
        <v>42</v>
      </c>
      <c r="G107" s="33"/>
      <c r="H107" s="33"/>
      <c r="I107" s="33"/>
      <c r="J107" s="33"/>
      <c r="K107" s="33"/>
      <c r="L107" s="33" t="s">
        <v>43</v>
      </c>
      <c r="M107" s="33"/>
      <c r="N107" s="33"/>
      <c r="O107" s="33"/>
      <c r="P107" s="33" t="s">
        <v>44</v>
      </c>
    </row>
    <row r="108" spans="2:16" x14ac:dyDescent="0.3">
      <c r="B108" s="33"/>
      <c r="C108" s="33"/>
      <c r="D108" s="33"/>
      <c r="E108" s="33"/>
      <c r="F108" s="33" t="s">
        <v>45</v>
      </c>
      <c r="G108" s="33" t="s">
        <v>46</v>
      </c>
      <c r="H108" s="33" t="s">
        <v>47</v>
      </c>
      <c r="I108" s="33" t="s">
        <v>48</v>
      </c>
      <c r="J108" s="33" t="s">
        <v>49</v>
      </c>
      <c r="K108" s="33" t="s">
        <v>50</v>
      </c>
      <c r="L108" s="33" t="s">
        <v>51</v>
      </c>
      <c r="M108" s="33" t="s">
        <v>52</v>
      </c>
      <c r="N108" s="33" t="s">
        <v>53</v>
      </c>
      <c r="O108" s="33" t="s">
        <v>50</v>
      </c>
      <c r="P108" s="33"/>
    </row>
    <row r="109" spans="2:16" x14ac:dyDescent="0.3">
      <c r="B109" s="33" t="s">
        <v>29</v>
      </c>
      <c r="C109" s="34" t="s">
        <v>54</v>
      </c>
      <c r="D109" s="34" t="s">
        <v>33</v>
      </c>
      <c r="E109" s="34">
        <v>170.2</v>
      </c>
      <c r="F109" s="34">
        <v>0</v>
      </c>
      <c r="G109" s="34">
        <v>0</v>
      </c>
      <c r="H109" s="34">
        <v>0</v>
      </c>
      <c r="I109" s="34">
        <v>0</v>
      </c>
      <c r="J109" s="34">
        <v>0</v>
      </c>
      <c r="K109" s="35">
        <v>0</v>
      </c>
      <c r="L109" s="34">
        <v>78.260000000000005</v>
      </c>
      <c r="M109" s="34">
        <v>0</v>
      </c>
      <c r="N109" s="34">
        <v>129</v>
      </c>
      <c r="O109" s="35">
        <v>207.26</v>
      </c>
      <c r="P109" s="35">
        <v>377.46</v>
      </c>
    </row>
    <row r="110" spans="2:16" x14ac:dyDescent="0.3">
      <c r="B110" s="33"/>
      <c r="C110" s="34" t="s">
        <v>55</v>
      </c>
      <c r="D110" s="34" t="s">
        <v>32</v>
      </c>
      <c r="E110" s="34">
        <v>2627.1</v>
      </c>
      <c r="F110" s="34">
        <v>0</v>
      </c>
      <c r="G110" s="34">
        <v>100.7</v>
      </c>
      <c r="H110" s="34">
        <v>0</v>
      </c>
      <c r="I110" s="34">
        <v>0</v>
      </c>
      <c r="J110" s="34">
        <v>178.7</v>
      </c>
      <c r="K110" s="35">
        <v>279.39999999999998</v>
      </c>
      <c r="L110" s="34">
        <v>2605.8000000000002</v>
      </c>
      <c r="M110" s="34">
        <v>44.8</v>
      </c>
      <c r="N110" s="34">
        <v>765.8</v>
      </c>
      <c r="O110" s="35">
        <v>3416.400000000001</v>
      </c>
      <c r="P110" s="35">
        <v>6322.9000000000005</v>
      </c>
    </row>
    <row r="111" spans="2:16" x14ac:dyDescent="0.3">
      <c r="B111" s="33"/>
      <c r="C111" s="34" t="s">
        <v>56</v>
      </c>
      <c r="D111" s="34" t="s">
        <v>30</v>
      </c>
      <c r="E111" s="34">
        <v>562.6</v>
      </c>
      <c r="F111" s="34">
        <v>0</v>
      </c>
      <c r="G111" s="34">
        <v>225.5</v>
      </c>
      <c r="H111" s="34">
        <v>0</v>
      </c>
      <c r="I111" s="34">
        <v>1.4</v>
      </c>
      <c r="J111" s="34">
        <v>36.200000000000003</v>
      </c>
      <c r="K111" s="35">
        <v>263.10000000000002</v>
      </c>
      <c r="L111" s="34">
        <v>3710.2</v>
      </c>
      <c r="M111" s="34">
        <v>0</v>
      </c>
      <c r="N111" s="34">
        <v>68</v>
      </c>
      <c r="O111" s="35">
        <v>3778.2</v>
      </c>
      <c r="P111" s="35">
        <v>4603.8999999999996</v>
      </c>
    </row>
    <row r="112" spans="2:16" x14ac:dyDescent="0.3">
      <c r="B112" s="33"/>
      <c r="C112" s="34" t="s">
        <v>57</v>
      </c>
      <c r="D112" s="34" t="s">
        <v>31</v>
      </c>
      <c r="E112" s="34">
        <v>1541.2</v>
      </c>
      <c r="F112" s="34">
        <v>0</v>
      </c>
      <c r="G112" s="34">
        <v>427.7</v>
      </c>
      <c r="H112" s="34">
        <v>0</v>
      </c>
      <c r="I112" s="34">
        <v>402</v>
      </c>
      <c r="J112" s="34">
        <v>235.8</v>
      </c>
      <c r="K112" s="35">
        <v>1065.5</v>
      </c>
      <c r="L112" s="34">
        <v>3656.7</v>
      </c>
      <c r="M112" s="34">
        <v>206.8</v>
      </c>
      <c r="N112" s="34">
        <v>155.1</v>
      </c>
      <c r="O112" s="35">
        <v>4018.6</v>
      </c>
      <c r="P112" s="35">
        <v>6625.3</v>
      </c>
    </row>
    <row r="113" spans="2:16" ht="15.05" customHeight="1" x14ac:dyDescent="0.3">
      <c r="B113" s="33"/>
      <c r="C113" s="33" t="s">
        <v>58</v>
      </c>
      <c r="D113" s="33" t="str">
        <f>B109</f>
        <v>Centro-Oeste</v>
      </c>
      <c r="E113" s="35">
        <v>4901.0999999999995</v>
      </c>
      <c r="F113" s="35">
        <v>0</v>
      </c>
      <c r="G113" s="35">
        <v>753.9</v>
      </c>
      <c r="H113" s="35">
        <v>0</v>
      </c>
      <c r="I113" s="35">
        <v>403.4</v>
      </c>
      <c r="J113" s="35">
        <v>450.7</v>
      </c>
      <c r="K113" s="35">
        <v>1608</v>
      </c>
      <c r="L113" s="35">
        <v>10050.959999999999</v>
      </c>
      <c r="M113" s="35">
        <v>251.6</v>
      </c>
      <c r="N113" s="35">
        <v>1117.9000000000001</v>
      </c>
      <c r="O113" s="35">
        <v>11420.46</v>
      </c>
      <c r="P113" s="35">
        <v>17929.560000000001</v>
      </c>
    </row>
    <row r="114" spans="2:16" x14ac:dyDescent="0.3">
      <c r="B114" s="33" t="s">
        <v>10</v>
      </c>
      <c r="C114" s="34" t="s">
        <v>59</v>
      </c>
      <c r="D114" s="34" t="s">
        <v>17</v>
      </c>
      <c r="E114" s="34">
        <v>100.5</v>
      </c>
      <c r="F114" s="34">
        <v>0</v>
      </c>
      <c r="G114" s="34">
        <v>49</v>
      </c>
      <c r="H114" s="34">
        <v>0</v>
      </c>
      <c r="I114" s="34">
        <v>0</v>
      </c>
      <c r="J114" s="34">
        <v>4.4000000000000004</v>
      </c>
      <c r="K114" s="35">
        <v>53.4</v>
      </c>
      <c r="L114" s="34">
        <v>473.6</v>
      </c>
      <c r="M114" s="34">
        <v>182.7</v>
      </c>
      <c r="N114" s="34">
        <v>91.5</v>
      </c>
      <c r="O114" s="35">
        <v>747.8</v>
      </c>
      <c r="P114" s="35">
        <v>901.69999999999993</v>
      </c>
    </row>
    <row r="115" spans="2:16" x14ac:dyDescent="0.3">
      <c r="B115" s="33"/>
      <c r="C115" s="34" t="s">
        <v>60</v>
      </c>
      <c r="D115" s="34" t="s">
        <v>19</v>
      </c>
      <c r="E115" s="34">
        <v>4239.3999999999996</v>
      </c>
      <c r="F115" s="34">
        <v>39.799999999999997</v>
      </c>
      <c r="G115" s="34">
        <v>497.7</v>
      </c>
      <c r="H115" s="34">
        <v>0</v>
      </c>
      <c r="I115" s="34">
        <v>272.39999999999998</v>
      </c>
      <c r="J115" s="34">
        <v>274.7</v>
      </c>
      <c r="K115" s="35">
        <v>1084.5999999999999</v>
      </c>
      <c r="L115" s="34">
        <v>5780.7000000000098</v>
      </c>
      <c r="M115" s="34">
        <v>69.8</v>
      </c>
      <c r="N115" s="34">
        <v>125.9</v>
      </c>
      <c r="O115" s="35">
        <v>5976.4000000000096</v>
      </c>
      <c r="P115" s="35">
        <v>11300.400000000011</v>
      </c>
    </row>
    <row r="116" spans="2:16" x14ac:dyDescent="0.3">
      <c r="B116" s="33"/>
      <c r="C116" s="34" t="s">
        <v>61</v>
      </c>
      <c r="D116" s="34" t="s">
        <v>13</v>
      </c>
      <c r="E116" s="34">
        <v>1097.5999999999999</v>
      </c>
      <c r="F116" s="34">
        <v>0</v>
      </c>
      <c r="G116" s="34">
        <v>42</v>
      </c>
      <c r="H116" s="34">
        <v>80.900000000000006</v>
      </c>
      <c r="I116" s="34">
        <v>189</v>
      </c>
      <c r="J116" s="34">
        <v>44.4</v>
      </c>
      <c r="K116" s="35">
        <v>356.3</v>
      </c>
      <c r="L116" s="34">
        <v>2089.5</v>
      </c>
      <c r="M116" s="34">
        <v>32.299999999999997</v>
      </c>
      <c r="N116" s="34">
        <v>72.5</v>
      </c>
      <c r="O116" s="35">
        <v>2194.3000000000002</v>
      </c>
      <c r="P116" s="35">
        <v>3648.2</v>
      </c>
    </row>
    <row r="117" spans="2:16" x14ac:dyDescent="0.3">
      <c r="B117" s="33"/>
      <c r="C117" s="34" t="s">
        <v>62</v>
      </c>
      <c r="D117" s="34" t="s">
        <v>11</v>
      </c>
      <c r="E117" s="34">
        <v>1062.9000000000001</v>
      </c>
      <c r="F117" s="34">
        <v>0</v>
      </c>
      <c r="G117" s="34">
        <v>0</v>
      </c>
      <c r="H117" s="34">
        <v>0</v>
      </c>
      <c r="I117" s="34">
        <v>98.8</v>
      </c>
      <c r="J117" s="34">
        <v>0</v>
      </c>
      <c r="K117" s="35">
        <v>98.8</v>
      </c>
      <c r="L117" s="34">
        <v>3073.2</v>
      </c>
      <c r="M117" s="34">
        <v>40.299999999999997</v>
      </c>
      <c r="N117" s="34">
        <v>51.6</v>
      </c>
      <c r="O117" s="35">
        <v>3165.1</v>
      </c>
      <c r="P117" s="35">
        <v>4326.8</v>
      </c>
    </row>
    <row r="118" spans="2:16" x14ac:dyDescent="0.3">
      <c r="B118" s="33"/>
      <c r="C118" s="34" t="s">
        <v>63</v>
      </c>
      <c r="D118" s="34" t="s">
        <v>15</v>
      </c>
      <c r="E118" s="34">
        <v>388</v>
      </c>
      <c r="F118" s="34">
        <v>0</v>
      </c>
      <c r="G118" s="34">
        <v>18.3</v>
      </c>
      <c r="H118" s="34">
        <v>0</v>
      </c>
      <c r="I118" s="34">
        <v>0.5</v>
      </c>
      <c r="J118" s="34">
        <v>7.7</v>
      </c>
      <c r="K118" s="35">
        <v>26.5</v>
      </c>
      <c r="L118" s="34">
        <v>998.6</v>
      </c>
      <c r="M118" s="34">
        <v>2.9</v>
      </c>
      <c r="N118" s="34">
        <v>273.3</v>
      </c>
      <c r="O118" s="35">
        <v>1274.8</v>
      </c>
      <c r="P118" s="35">
        <v>1689.3</v>
      </c>
    </row>
    <row r="119" spans="2:16" x14ac:dyDescent="0.3">
      <c r="B119" s="33"/>
      <c r="C119" s="34" t="s">
        <v>64</v>
      </c>
      <c r="D119" s="34" t="s">
        <v>16</v>
      </c>
      <c r="E119" s="34">
        <v>683.4</v>
      </c>
      <c r="F119" s="34">
        <v>0</v>
      </c>
      <c r="G119" s="34">
        <v>0</v>
      </c>
      <c r="H119" s="34">
        <v>0</v>
      </c>
      <c r="I119" s="34">
        <v>95.4</v>
      </c>
      <c r="J119" s="34">
        <v>0</v>
      </c>
      <c r="K119" s="35">
        <v>95.4</v>
      </c>
      <c r="L119" s="34">
        <v>1693.7</v>
      </c>
      <c r="M119" s="34">
        <v>101.7</v>
      </c>
      <c r="N119" s="34">
        <v>357.5</v>
      </c>
      <c r="O119" s="35">
        <v>2152.9</v>
      </c>
      <c r="P119" s="35">
        <v>2931.7</v>
      </c>
    </row>
    <row r="120" spans="2:16" x14ac:dyDescent="0.3">
      <c r="B120" s="33"/>
      <c r="C120" s="34" t="s">
        <v>65</v>
      </c>
      <c r="D120" s="34" t="s">
        <v>12</v>
      </c>
      <c r="E120" s="34">
        <v>1632.7</v>
      </c>
      <c r="F120" s="34">
        <v>0</v>
      </c>
      <c r="G120" s="34">
        <v>52.7</v>
      </c>
      <c r="H120" s="34">
        <v>0</v>
      </c>
      <c r="I120" s="34">
        <v>42</v>
      </c>
      <c r="J120" s="34">
        <v>0</v>
      </c>
      <c r="K120" s="35">
        <v>94.7</v>
      </c>
      <c r="L120" s="34">
        <v>2719</v>
      </c>
      <c r="M120" s="34">
        <v>16</v>
      </c>
      <c r="N120" s="34">
        <v>46.5</v>
      </c>
      <c r="O120" s="35">
        <v>2781.5</v>
      </c>
      <c r="P120" s="35">
        <v>4508.8999999999996</v>
      </c>
    </row>
    <row r="121" spans="2:16" x14ac:dyDescent="0.3">
      <c r="B121" s="33"/>
      <c r="C121" s="34" t="s">
        <v>66</v>
      </c>
      <c r="D121" s="34" t="s">
        <v>14</v>
      </c>
      <c r="E121" s="34">
        <v>253.5</v>
      </c>
      <c r="F121" s="34">
        <v>0</v>
      </c>
      <c r="G121" s="34">
        <v>0</v>
      </c>
      <c r="H121" s="34">
        <v>0</v>
      </c>
      <c r="I121" s="34">
        <v>32</v>
      </c>
      <c r="J121" s="34">
        <v>0</v>
      </c>
      <c r="K121" s="35">
        <v>32</v>
      </c>
      <c r="L121" s="34">
        <v>1355.7</v>
      </c>
      <c r="M121" s="34">
        <v>16.7</v>
      </c>
      <c r="N121" s="34">
        <v>144.9</v>
      </c>
      <c r="O121" s="35">
        <v>1517.3</v>
      </c>
      <c r="P121" s="35">
        <v>1802.8</v>
      </c>
    </row>
    <row r="122" spans="2:16" x14ac:dyDescent="0.3">
      <c r="B122" s="33"/>
      <c r="C122" s="34" t="s">
        <v>67</v>
      </c>
      <c r="D122" s="34" t="s">
        <v>18</v>
      </c>
      <c r="E122" s="34">
        <v>100.4</v>
      </c>
      <c r="F122" s="34">
        <v>0</v>
      </c>
      <c r="G122" s="34">
        <v>0</v>
      </c>
      <c r="H122" s="34">
        <v>0</v>
      </c>
      <c r="I122" s="34">
        <v>0</v>
      </c>
      <c r="J122" s="34">
        <v>0</v>
      </c>
      <c r="K122" s="35">
        <v>0</v>
      </c>
      <c r="L122" s="34">
        <v>161.5</v>
      </c>
      <c r="M122" s="34">
        <v>77.599999999999994</v>
      </c>
      <c r="N122" s="34">
        <v>79.7</v>
      </c>
      <c r="O122" s="35">
        <v>318.8</v>
      </c>
      <c r="P122" s="35">
        <v>419.2</v>
      </c>
    </row>
    <row r="123" spans="2:16" ht="15.05" customHeight="1" x14ac:dyDescent="0.3">
      <c r="B123" s="33"/>
      <c r="C123" s="33" t="s">
        <v>58</v>
      </c>
      <c r="D123" s="33" t="str">
        <f>B114</f>
        <v>Nordeste</v>
      </c>
      <c r="E123" s="35">
        <v>9558.4</v>
      </c>
      <c r="F123" s="35">
        <v>39.799999999999997</v>
      </c>
      <c r="G123" s="35">
        <v>659.7</v>
      </c>
      <c r="H123" s="35">
        <v>80.900000000000006</v>
      </c>
      <c r="I123" s="35">
        <v>730.09999999999991</v>
      </c>
      <c r="J123" s="35">
        <v>331.19999999999987</v>
      </c>
      <c r="K123" s="35">
        <v>1841.7</v>
      </c>
      <c r="L123" s="35">
        <v>18345.500000000011</v>
      </c>
      <c r="M123" s="35">
        <v>540</v>
      </c>
      <c r="N123" s="35">
        <v>1243.4000000000001</v>
      </c>
      <c r="O123" s="35">
        <v>20128.900000000009</v>
      </c>
      <c r="P123" s="35">
        <v>31529.000000000011</v>
      </c>
    </row>
    <row r="124" spans="2:16" x14ac:dyDescent="0.3">
      <c r="B124" s="33" t="s">
        <v>2</v>
      </c>
      <c r="C124" s="34" t="s">
        <v>68</v>
      </c>
      <c r="D124" s="34" t="s">
        <v>4</v>
      </c>
      <c r="E124" s="34">
        <v>503</v>
      </c>
      <c r="F124" s="34">
        <v>0.2</v>
      </c>
      <c r="G124" s="34">
        <v>0</v>
      </c>
      <c r="H124" s="34">
        <v>0</v>
      </c>
      <c r="I124" s="34">
        <v>16.7</v>
      </c>
      <c r="J124" s="34">
        <v>224.2</v>
      </c>
      <c r="K124" s="35">
        <v>241.1</v>
      </c>
      <c r="L124" s="34">
        <v>899.5</v>
      </c>
      <c r="M124" s="34">
        <v>0</v>
      </c>
      <c r="N124" s="34">
        <v>8.9</v>
      </c>
      <c r="O124" s="35">
        <v>908.4</v>
      </c>
      <c r="P124" s="35">
        <v>1652.5</v>
      </c>
    </row>
    <row r="125" spans="2:16" x14ac:dyDescent="0.3">
      <c r="B125" s="33"/>
      <c r="C125" s="34" t="s">
        <v>69</v>
      </c>
      <c r="D125" s="34" t="s">
        <v>5</v>
      </c>
      <c r="E125" s="34">
        <v>3803.4</v>
      </c>
      <c r="F125" s="34">
        <v>30.5</v>
      </c>
      <c r="G125" s="34">
        <v>0</v>
      </c>
      <c r="H125" s="34">
        <v>0</v>
      </c>
      <c r="I125" s="34">
        <v>1546.7</v>
      </c>
      <c r="J125" s="34">
        <v>86.2</v>
      </c>
      <c r="K125" s="35">
        <v>1663.4</v>
      </c>
      <c r="L125" s="34">
        <v>700.4</v>
      </c>
      <c r="M125" s="34">
        <v>0</v>
      </c>
      <c r="N125" s="34">
        <v>2.8</v>
      </c>
      <c r="O125" s="35">
        <v>703.19999999999993</v>
      </c>
      <c r="P125" s="35">
        <v>6170</v>
      </c>
    </row>
    <row r="126" spans="2:16" x14ac:dyDescent="0.3">
      <c r="B126" s="33"/>
      <c r="C126" s="34" t="s">
        <v>70</v>
      </c>
      <c r="D126" s="34" t="s">
        <v>8</v>
      </c>
      <c r="E126" s="34">
        <v>193</v>
      </c>
      <c r="F126" s="34">
        <v>0</v>
      </c>
      <c r="G126" s="34">
        <v>0</v>
      </c>
      <c r="H126" s="34">
        <v>0</v>
      </c>
      <c r="I126" s="34">
        <v>542.5</v>
      </c>
      <c r="J126" s="34">
        <v>13.8</v>
      </c>
      <c r="K126" s="35">
        <v>556.29999999999995</v>
      </c>
      <c r="L126" s="34">
        <v>465.1</v>
      </c>
      <c r="M126" s="34">
        <v>0</v>
      </c>
      <c r="N126" s="34">
        <v>0</v>
      </c>
      <c r="O126" s="35">
        <v>465.1</v>
      </c>
      <c r="P126" s="35">
        <v>1214.4000000000001</v>
      </c>
    </row>
    <row r="127" spans="2:16" x14ac:dyDescent="0.3">
      <c r="B127" s="33"/>
      <c r="C127" s="34" t="s">
        <v>71</v>
      </c>
      <c r="D127" s="34" t="s">
        <v>7</v>
      </c>
      <c r="E127" s="34">
        <v>2558.6</v>
      </c>
      <c r="F127" s="34">
        <v>65.400000000000006</v>
      </c>
      <c r="G127" s="34">
        <v>109</v>
      </c>
      <c r="H127" s="34">
        <v>0</v>
      </c>
      <c r="I127" s="34">
        <v>1508.8</v>
      </c>
      <c r="J127" s="34">
        <v>766.6</v>
      </c>
      <c r="K127" s="35">
        <v>2449.8000000000002</v>
      </c>
      <c r="L127" s="34">
        <v>2601.6</v>
      </c>
      <c r="M127" s="34">
        <v>0</v>
      </c>
      <c r="N127" s="34">
        <v>70.599999999999994</v>
      </c>
      <c r="O127" s="35">
        <v>2672.2</v>
      </c>
      <c r="P127" s="35">
        <v>7680.6</v>
      </c>
    </row>
    <row r="128" spans="2:16" x14ac:dyDescent="0.3">
      <c r="B128" s="33"/>
      <c r="C128" s="34" t="s">
        <v>72</v>
      </c>
      <c r="D128" s="34" t="s">
        <v>3</v>
      </c>
      <c r="E128" s="34">
        <v>165</v>
      </c>
      <c r="F128" s="34">
        <v>1.2</v>
      </c>
      <c r="G128" s="34">
        <v>0</v>
      </c>
      <c r="H128" s="34">
        <v>0</v>
      </c>
      <c r="I128" s="34">
        <v>182.4</v>
      </c>
      <c r="J128" s="34">
        <v>50.7</v>
      </c>
      <c r="K128" s="35">
        <v>234.3</v>
      </c>
      <c r="L128" s="34">
        <v>1795.9</v>
      </c>
      <c r="M128" s="34">
        <v>0</v>
      </c>
      <c r="N128" s="34">
        <v>88.7</v>
      </c>
      <c r="O128" s="35">
        <v>1884.6</v>
      </c>
      <c r="P128" s="35">
        <v>2283.9</v>
      </c>
    </row>
    <row r="129" spans="2:16" x14ac:dyDescent="0.3">
      <c r="B129" s="33"/>
      <c r="C129" s="34" t="s">
        <v>73</v>
      </c>
      <c r="D129" s="34" t="s">
        <v>6</v>
      </c>
      <c r="E129" s="34">
        <v>184.7</v>
      </c>
      <c r="F129" s="34">
        <v>0</v>
      </c>
      <c r="G129" s="34">
        <v>0</v>
      </c>
      <c r="H129" s="34">
        <v>0</v>
      </c>
      <c r="I129" s="34">
        <v>607.79999999999995</v>
      </c>
      <c r="J129" s="34">
        <v>15.5</v>
      </c>
      <c r="K129" s="35">
        <v>623.29999999999995</v>
      </c>
      <c r="L129" s="34">
        <v>1033.4000000000001</v>
      </c>
      <c r="M129" s="34">
        <v>0</v>
      </c>
      <c r="N129" s="34">
        <v>17.2</v>
      </c>
      <c r="O129" s="35">
        <v>1050.5999999999999</v>
      </c>
      <c r="P129" s="35">
        <v>1858.6</v>
      </c>
    </row>
    <row r="130" spans="2:16" x14ac:dyDescent="0.3">
      <c r="B130" s="33"/>
      <c r="C130" s="34" t="s">
        <v>74</v>
      </c>
      <c r="D130" s="34" t="s">
        <v>9</v>
      </c>
      <c r="E130" s="34">
        <v>622.5</v>
      </c>
      <c r="F130" s="34">
        <v>1.9</v>
      </c>
      <c r="G130" s="34">
        <v>199.7</v>
      </c>
      <c r="H130" s="34">
        <v>59.7</v>
      </c>
      <c r="I130" s="34">
        <v>62.7</v>
      </c>
      <c r="J130" s="34">
        <v>84.5</v>
      </c>
      <c r="K130" s="35">
        <v>408.49999999999989</v>
      </c>
      <c r="L130" s="34">
        <v>1653</v>
      </c>
      <c r="M130" s="34">
        <v>0</v>
      </c>
      <c r="N130" s="34">
        <v>55.7</v>
      </c>
      <c r="O130" s="35">
        <v>1708.7</v>
      </c>
      <c r="P130" s="35">
        <v>2739.7</v>
      </c>
    </row>
    <row r="131" spans="2:16" ht="15.05" customHeight="1" x14ac:dyDescent="0.3">
      <c r="B131" s="33"/>
      <c r="C131" s="33" t="s">
        <v>58</v>
      </c>
      <c r="D131" s="33" t="str">
        <f>B124</f>
        <v>Norte</v>
      </c>
      <c r="E131" s="35">
        <v>8030.2</v>
      </c>
      <c r="F131" s="35">
        <v>99.200000000000017</v>
      </c>
      <c r="G131" s="35">
        <v>308.7</v>
      </c>
      <c r="H131" s="35">
        <v>59.7</v>
      </c>
      <c r="I131" s="35">
        <v>4467.5999999999995</v>
      </c>
      <c r="J131" s="35">
        <v>1241.5</v>
      </c>
      <c r="K131" s="35">
        <v>6176.7000000000007</v>
      </c>
      <c r="L131" s="35">
        <v>9148.9</v>
      </c>
      <c r="M131" s="35">
        <v>0</v>
      </c>
      <c r="N131" s="35">
        <v>243.9</v>
      </c>
      <c r="O131" s="35">
        <v>9392.8000000000011</v>
      </c>
      <c r="P131" s="35">
        <v>23599.7</v>
      </c>
    </row>
    <row r="132" spans="2:16" x14ac:dyDescent="0.3">
      <c r="B132" s="33" t="s">
        <v>20</v>
      </c>
      <c r="C132" s="34" t="s">
        <v>75</v>
      </c>
      <c r="D132" s="34" t="s">
        <v>22</v>
      </c>
      <c r="E132" s="34">
        <v>617.6</v>
      </c>
      <c r="F132" s="34">
        <v>0</v>
      </c>
      <c r="G132" s="34">
        <v>50.9</v>
      </c>
      <c r="H132" s="34">
        <v>0</v>
      </c>
      <c r="I132" s="34">
        <v>0</v>
      </c>
      <c r="J132" s="34">
        <v>24.7</v>
      </c>
      <c r="K132" s="35">
        <v>75.599999999999994</v>
      </c>
      <c r="L132" s="34">
        <v>940.7</v>
      </c>
      <c r="M132" s="34">
        <v>0</v>
      </c>
      <c r="N132" s="34">
        <v>61.1</v>
      </c>
      <c r="O132" s="35">
        <v>1001.8</v>
      </c>
      <c r="P132" s="35">
        <v>1695</v>
      </c>
    </row>
    <row r="133" spans="2:16" x14ac:dyDescent="0.3">
      <c r="B133" s="33"/>
      <c r="C133" s="34" t="s">
        <v>76</v>
      </c>
      <c r="D133" s="34" t="s">
        <v>21</v>
      </c>
      <c r="E133" s="34">
        <v>8534.2999999999902</v>
      </c>
      <c r="F133" s="34">
        <v>1.1000000000000001</v>
      </c>
      <c r="G133" s="34">
        <v>192</v>
      </c>
      <c r="H133" s="34">
        <v>0</v>
      </c>
      <c r="I133" s="34">
        <v>337.3</v>
      </c>
      <c r="J133" s="34">
        <v>192.8</v>
      </c>
      <c r="K133" s="35">
        <v>723.19999999999993</v>
      </c>
      <c r="L133" s="34">
        <v>7596.4</v>
      </c>
      <c r="M133" s="34">
        <v>200.3</v>
      </c>
      <c r="N133" s="34">
        <v>1057.0999999999999</v>
      </c>
      <c r="O133" s="35">
        <v>8853.7999999999993</v>
      </c>
      <c r="P133" s="35">
        <v>18111.299999999988</v>
      </c>
    </row>
    <row r="134" spans="2:16" x14ac:dyDescent="0.3">
      <c r="B134" s="33"/>
      <c r="C134" s="34" t="s">
        <v>77</v>
      </c>
      <c r="D134" s="34" t="s">
        <v>23</v>
      </c>
      <c r="E134" s="34">
        <v>840.7</v>
      </c>
      <c r="F134" s="34">
        <v>0</v>
      </c>
      <c r="G134" s="34">
        <v>0</v>
      </c>
      <c r="H134" s="34">
        <v>0</v>
      </c>
      <c r="I134" s="34">
        <v>8.6</v>
      </c>
      <c r="J134" s="34">
        <v>9.3000000000000007</v>
      </c>
      <c r="K134" s="35">
        <v>17.899999999999999</v>
      </c>
      <c r="L134" s="34">
        <v>1071.7</v>
      </c>
      <c r="M134" s="34">
        <v>26</v>
      </c>
      <c r="N134" s="34">
        <v>592.75</v>
      </c>
      <c r="O134" s="35">
        <v>1690.45</v>
      </c>
      <c r="P134" s="35">
        <v>2549.0500000000002</v>
      </c>
    </row>
    <row r="135" spans="2:16" x14ac:dyDescent="0.3">
      <c r="B135" s="33"/>
      <c r="C135" s="34" t="s">
        <v>78</v>
      </c>
      <c r="D135" s="34" t="s">
        <v>24</v>
      </c>
      <c r="E135" s="34">
        <v>5416.8</v>
      </c>
      <c r="F135" s="34">
        <v>0</v>
      </c>
      <c r="G135" s="34">
        <v>0</v>
      </c>
      <c r="H135" s="34">
        <v>0</v>
      </c>
      <c r="I135" s="34">
        <v>0</v>
      </c>
      <c r="J135" s="34">
        <v>0</v>
      </c>
      <c r="K135" s="35">
        <v>0</v>
      </c>
      <c r="L135" s="34">
        <v>506.8</v>
      </c>
      <c r="M135" s="34">
        <v>0</v>
      </c>
      <c r="N135" s="34">
        <v>615.5</v>
      </c>
      <c r="O135" s="35">
        <v>1122.3</v>
      </c>
      <c r="P135" s="35">
        <v>6539.1</v>
      </c>
    </row>
    <row r="136" spans="2:16" ht="15.05" customHeight="1" x14ac:dyDescent="0.3">
      <c r="B136" s="33"/>
      <c r="C136" s="33" t="s">
        <v>58</v>
      </c>
      <c r="D136" s="33" t="str">
        <f>B132</f>
        <v>Sudeste</v>
      </c>
      <c r="E136" s="35">
        <v>15409.399999999991</v>
      </c>
      <c r="F136" s="35">
        <v>1.1000000000000001</v>
      </c>
      <c r="G136" s="35">
        <v>242.9</v>
      </c>
      <c r="H136" s="35">
        <v>0</v>
      </c>
      <c r="I136" s="35">
        <v>345.9</v>
      </c>
      <c r="J136" s="35">
        <v>226.8</v>
      </c>
      <c r="K136" s="35">
        <v>816.69999999999993</v>
      </c>
      <c r="L136" s="35">
        <v>10115.6</v>
      </c>
      <c r="M136" s="35">
        <v>226.3</v>
      </c>
      <c r="N136" s="35">
        <v>2326.4499999999998</v>
      </c>
      <c r="O136" s="35">
        <v>12668.35</v>
      </c>
      <c r="P136" s="35">
        <v>28894.44999999999</v>
      </c>
    </row>
    <row r="137" spans="2:16" x14ac:dyDescent="0.3">
      <c r="B137" s="33" t="s">
        <v>25</v>
      </c>
      <c r="C137" s="34" t="s">
        <v>79</v>
      </c>
      <c r="D137" s="34" t="s">
        <v>26</v>
      </c>
      <c r="E137" s="34">
        <v>2320.3000000000002</v>
      </c>
      <c r="F137" s="34">
        <v>0.8</v>
      </c>
      <c r="G137" s="34">
        <v>4.8</v>
      </c>
      <c r="H137" s="34">
        <v>0</v>
      </c>
      <c r="I137" s="34">
        <v>0</v>
      </c>
      <c r="J137" s="34">
        <v>93.2</v>
      </c>
      <c r="K137" s="35">
        <v>98.8</v>
      </c>
      <c r="L137" s="34">
        <v>3235.4</v>
      </c>
      <c r="M137" s="34">
        <v>0</v>
      </c>
      <c r="N137" s="34">
        <v>719.2</v>
      </c>
      <c r="O137" s="35">
        <v>3954.6</v>
      </c>
      <c r="P137" s="35">
        <v>6373.7000000000007</v>
      </c>
    </row>
    <row r="138" spans="2:16" x14ac:dyDescent="0.3">
      <c r="B138" s="33"/>
      <c r="C138" s="34" t="s">
        <v>80</v>
      </c>
      <c r="D138" s="34" t="s">
        <v>28</v>
      </c>
      <c r="E138" s="34">
        <v>2844.6</v>
      </c>
      <c r="F138" s="34">
        <v>5.7</v>
      </c>
      <c r="G138" s="34">
        <v>0</v>
      </c>
      <c r="H138" s="34">
        <v>0</v>
      </c>
      <c r="I138" s="34">
        <v>141.9</v>
      </c>
      <c r="J138" s="34">
        <v>28.2</v>
      </c>
      <c r="K138" s="35">
        <v>175.8</v>
      </c>
      <c r="L138" s="34">
        <v>4958.2</v>
      </c>
      <c r="M138" s="34">
        <v>268.10000000000002</v>
      </c>
      <c r="N138" s="34">
        <v>397.3</v>
      </c>
      <c r="O138" s="35">
        <v>5623.6</v>
      </c>
      <c r="P138" s="35">
        <v>8644</v>
      </c>
    </row>
    <row r="139" spans="2:16" x14ac:dyDescent="0.3">
      <c r="B139" s="33"/>
      <c r="C139" s="34" t="s">
        <v>81</v>
      </c>
      <c r="D139" s="34" t="s">
        <v>27</v>
      </c>
      <c r="E139" s="34">
        <v>1216.9000000000001</v>
      </c>
      <c r="F139" s="34">
        <v>1.2</v>
      </c>
      <c r="G139" s="34">
        <v>0</v>
      </c>
      <c r="H139" s="34">
        <v>0</v>
      </c>
      <c r="I139" s="34">
        <v>0</v>
      </c>
      <c r="J139" s="34">
        <v>10</v>
      </c>
      <c r="K139" s="35">
        <v>11.2</v>
      </c>
      <c r="L139" s="34">
        <v>1871.2</v>
      </c>
      <c r="M139" s="34">
        <v>109.6</v>
      </c>
      <c r="N139" s="34">
        <v>360.1</v>
      </c>
      <c r="O139" s="35">
        <v>2340.9</v>
      </c>
      <c r="P139" s="35">
        <v>3569</v>
      </c>
    </row>
    <row r="140" spans="2:16" ht="15.05" customHeight="1" x14ac:dyDescent="0.3">
      <c r="B140" s="33"/>
      <c r="C140" s="33" t="s">
        <v>58</v>
      </c>
      <c r="D140" s="33" t="str">
        <f>B137</f>
        <v>Sul</v>
      </c>
      <c r="E140" s="35">
        <v>6381.7999999999993</v>
      </c>
      <c r="F140" s="35">
        <v>7.7</v>
      </c>
      <c r="G140" s="35">
        <v>4.8</v>
      </c>
      <c r="H140" s="35">
        <v>0</v>
      </c>
      <c r="I140" s="35">
        <v>141.9</v>
      </c>
      <c r="J140" s="35">
        <v>131.4</v>
      </c>
      <c r="K140" s="35">
        <v>285.8</v>
      </c>
      <c r="L140" s="35">
        <v>10064.799999999999</v>
      </c>
      <c r="M140" s="35">
        <v>377.7</v>
      </c>
      <c r="N140" s="35">
        <v>1476.6</v>
      </c>
      <c r="O140" s="35">
        <v>11919.1</v>
      </c>
      <c r="P140" s="35">
        <v>18586.7</v>
      </c>
    </row>
    <row r="141" spans="2:16" x14ac:dyDescent="0.3">
      <c r="B141" s="33" t="s">
        <v>82</v>
      </c>
      <c r="C141" s="33"/>
      <c r="D141" s="33" t="str">
        <f>B141</f>
        <v>BRASIL</v>
      </c>
      <c r="E141" s="35">
        <v>44280.899999999987</v>
      </c>
      <c r="F141" s="35">
        <v>147.80000000000001</v>
      </c>
      <c r="G141" s="35">
        <v>1970</v>
      </c>
      <c r="H141" s="35">
        <v>140.6</v>
      </c>
      <c r="I141" s="35">
        <v>6088.9</v>
      </c>
      <c r="J141" s="35">
        <v>2381.6</v>
      </c>
      <c r="K141" s="35">
        <v>10728.9</v>
      </c>
      <c r="L141" s="35">
        <v>57725.760000000009</v>
      </c>
      <c r="M141" s="35">
        <v>1395.6</v>
      </c>
      <c r="N141" s="35">
        <v>6408.25</v>
      </c>
      <c r="O141" s="35">
        <v>65529.609999999993</v>
      </c>
      <c r="P141" s="35">
        <v>120539.41</v>
      </c>
    </row>
    <row r="146" spans="2:16" x14ac:dyDescent="0.3">
      <c r="B146"/>
      <c r="C146"/>
      <c r="D146"/>
      <c r="E146"/>
      <c r="F146"/>
      <c r="G146"/>
      <c r="H146"/>
      <c r="I146"/>
      <c r="J146"/>
      <c r="K146"/>
      <c r="L146"/>
      <c r="M146" t="s">
        <v>89</v>
      </c>
      <c r="N146"/>
      <c r="O146"/>
      <c r="P146"/>
    </row>
    <row r="147" spans="2:16" x14ac:dyDescent="0.3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</row>
    <row r="148" spans="2:16" x14ac:dyDescent="0.3">
      <c r="B148" s="45" t="s">
        <v>86</v>
      </c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</row>
    <row r="149" spans="2:16" x14ac:dyDescent="0.3">
      <c r="B149" s="45" t="s">
        <v>39</v>
      </c>
      <c r="C149" s="45" t="s">
        <v>40</v>
      </c>
      <c r="D149" s="45"/>
      <c r="E149" s="45" t="s">
        <v>41</v>
      </c>
      <c r="F149" s="45" t="s">
        <v>42</v>
      </c>
      <c r="G149" s="45"/>
      <c r="H149" s="45"/>
      <c r="I149" s="45"/>
      <c r="J149" s="45"/>
      <c r="K149" s="45"/>
      <c r="L149" s="45" t="s">
        <v>43</v>
      </c>
      <c r="M149" s="45"/>
      <c r="N149" s="45"/>
      <c r="O149" s="45"/>
      <c r="P149" s="45" t="s">
        <v>44</v>
      </c>
    </row>
    <row r="150" spans="2:16" x14ac:dyDescent="0.3">
      <c r="B150" s="45"/>
      <c r="C150" s="45"/>
      <c r="D150" s="45"/>
      <c r="E150" s="45"/>
      <c r="F150" s="36" t="s">
        <v>45</v>
      </c>
      <c r="G150" s="36" t="s">
        <v>46</v>
      </c>
      <c r="H150" s="36" t="s">
        <v>47</v>
      </c>
      <c r="I150" s="36" t="s">
        <v>48</v>
      </c>
      <c r="J150" s="36" t="s">
        <v>49</v>
      </c>
      <c r="K150" s="36" t="s">
        <v>50</v>
      </c>
      <c r="L150" s="36" t="s">
        <v>51</v>
      </c>
      <c r="M150" s="36" t="s">
        <v>52</v>
      </c>
      <c r="N150" s="36" t="s">
        <v>53</v>
      </c>
      <c r="O150" s="36" t="s">
        <v>50</v>
      </c>
      <c r="P150" s="45"/>
    </row>
    <row r="151" spans="2:16" x14ac:dyDescent="0.3">
      <c r="C151" s="37" t="s">
        <v>54</v>
      </c>
      <c r="D151" s="37" t="s">
        <v>33</v>
      </c>
      <c r="E151" s="37">
        <v>170.2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8">
        <v>0</v>
      </c>
      <c r="L151" s="37">
        <v>82.5</v>
      </c>
      <c r="M151" s="37">
        <v>0</v>
      </c>
      <c r="N151" s="37">
        <v>120.8</v>
      </c>
      <c r="O151" s="38">
        <v>203.3</v>
      </c>
      <c r="P151" s="38">
        <v>373.5</v>
      </c>
    </row>
    <row r="152" spans="2:16" x14ac:dyDescent="0.3">
      <c r="B152" s="39"/>
      <c r="C152" s="37" t="s">
        <v>55</v>
      </c>
      <c r="D152" s="37" t="s">
        <v>32</v>
      </c>
      <c r="E152" s="37">
        <v>2636.8</v>
      </c>
      <c r="F152" s="37">
        <v>0</v>
      </c>
      <c r="G152" s="37">
        <v>100.7</v>
      </c>
      <c r="H152" s="37">
        <v>0</v>
      </c>
      <c r="I152" s="37">
        <v>0</v>
      </c>
      <c r="J152" s="37">
        <v>178.7</v>
      </c>
      <c r="K152" s="38">
        <v>279.39999999999998</v>
      </c>
      <c r="L152" s="37">
        <v>2597.3000000000002</v>
      </c>
      <c r="M152" s="37">
        <v>18.7</v>
      </c>
      <c r="N152" s="37">
        <v>791.9</v>
      </c>
      <c r="O152" s="38">
        <v>3407.9</v>
      </c>
      <c r="P152" s="38">
        <v>6324.0999999999995</v>
      </c>
    </row>
    <row r="153" spans="2:16" x14ac:dyDescent="0.3">
      <c r="B153" s="39"/>
      <c r="C153" s="37" t="s">
        <v>56</v>
      </c>
      <c r="D153" s="37" t="s">
        <v>30</v>
      </c>
      <c r="E153" s="37">
        <v>515.20000000000005</v>
      </c>
      <c r="F153" s="37">
        <v>0</v>
      </c>
      <c r="G153" s="37">
        <v>225.5</v>
      </c>
      <c r="H153" s="37">
        <v>0</v>
      </c>
      <c r="I153" s="37">
        <v>0</v>
      </c>
      <c r="J153" s="37">
        <v>21.8</v>
      </c>
      <c r="K153" s="38">
        <v>247.3</v>
      </c>
      <c r="L153" s="37">
        <v>3753.8</v>
      </c>
      <c r="M153" s="37">
        <v>0</v>
      </c>
      <c r="N153" s="37">
        <v>79.5</v>
      </c>
      <c r="O153" s="38">
        <v>3833.3</v>
      </c>
      <c r="P153" s="38">
        <v>4595.8</v>
      </c>
    </row>
    <row r="154" spans="2:16" x14ac:dyDescent="0.3">
      <c r="B154" s="39"/>
      <c r="C154" s="37" t="s">
        <v>57</v>
      </c>
      <c r="D154" s="37" t="s">
        <v>31</v>
      </c>
      <c r="E154" s="37">
        <v>1528</v>
      </c>
      <c r="F154" s="37">
        <v>0</v>
      </c>
      <c r="G154" s="37">
        <v>427.7</v>
      </c>
      <c r="H154" s="37">
        <v>0</v>
      </c>
      <c r="I154" s="37">
        <v>402</v>
      </c>
      <c r="J154" s="37">
        <v>246</v>
      </c>
      <c r="K154" s="38">
        <v>1075.7</v>
      </c>
      <c r="L154" s="37">
        <v>3538.2</v>
      </c>
      <c r="M154" s="37">
        <v>206.8</v>
      </c>
      <c r="N154" s="37">
        <v>273.60000000000002</v>
      </c>
      <c r="O154" s="38">
        <v>4018.6</v>
      </c>
      <c r="P154" s="38">
        <v>6622.3</v>
      </c>
    </row>
    <row r="155" spans="2:16" ht="15.05" customHeight="1" x14ac:dyDescent="0.3">
      <c r="B155" s="39"/>
      <c r="C155" s="39" t="s">
        <v>58</v>
      </c>
      <c r="D155" s="39" t="s">
        <v>29</v>
      </c>
      <c r="E155" s="38">
        <v>4850.2</v>
      </c>
      <c r="F155" s="38">
        <v>0</v>
      </c>
      <c r="G155" s="38">
        <v>753.9</v>
      </c>
      <c r="H155" s="38">
        <v>0</v>
      </c>
      <c r="I155" s="38">
        <v>402</v>
      </c>
      <c r="J155" s="38">
        <v>446.5</v>
      </c>
      <c r="K155" s="38">
        <v>1602.4</v>
      </c>
      <c r="L155" s="38">
        <v>9971.7999999999993</v>
      </c>
      <c r="M155" s="38">
        <v>225.5</v>
      </c>
      <c r="N155" s="38">
        <v>1265.8</v>
      </c>
      <c r="O155" s="38">
        <v>11463.1</v>
      </c>
      <c r="P155" s="38">
        <v>17915.7</v>
      </c>
    </row>
    <row r="156" spans="2:16" x14ac:dyDescent="0.3">
      <c r="C156" s="37" t="s">
        <v>59</v>
      </c>
      <c r="D156" s="37" t="s">
        <v>17</v>
      </c>
      <c r="E156" s="37">
        <v>100.5</v>
      </c>
      <c r="F156" s="37">
        <v>0</v>
      </c>
      <c r="G156" s="37">
        <v>49</v>
      </c>
      <c r="H156" s="37">
        <v>0</v>
      </c>
      <c r="I156" s="37">
        <v>0</v>
      </c>
      <c r="J156" s="37">
        <v>4.4000000000000004</v>
      </c>
      <c r="K156" s="38">
        <v>53.4</v>
      </c>
      <c r="L156" s="37">
        <v>473.6</v>
      </c>
      <c r="M156" s="37">
        <v>182.7</v>
      </c>
      <c r="N156" s="37">
        <v>91.5</v>
      </c>
      <c r="O156" s="38">
        <v>747.8</v>
      </c>
      <c r="P156" s="38">
        <v>901.69999999999993</v>
      </c>
    </row>
    <row r="157" spans="2:16" x14ac:dyDescent="0.3">
      <c r="B157" s="39"/>
      <c r="C157" s="37" t="s">
        <v>60</v>
      </c>
      <c r="D157" s="37" t="s">
        <v>19</v>
      </c>
      <c r="E157" s="37">
        <v>4006.3</v>
      </c>
      <c r="F157" s="37">
        <v>39.799999999999997</v>
      </c>
      <c r="G157" s="37">
        <v>497.7</v>
      </c>
      <c r="H157" s="37">
        <v>0</v>
      </c>
      <c r="I157" s="37">
        <v>272.39999999999998</v>
      </c>
      <c r="J157" s="37">
        <v>258.7</v>
      </c>
      <c r="K157" s="38">
        <v>1068.5999999999999</v>
      </c>
      <c r="L157" s="37">
        <v>6029.7000000000098</v>
      </c>
      <c r="M157" s="37">
        <v>69.8</v>
      </c>
      <c r="N157" s="37">
        <v>125.9</v>
      </c>
      <c r="O157" s="38">
        <v>6225.4000000000096</v>
      </c>
      <c r="P157" s="38">
        <v>11300.30000000001</v>
      </c>
    </row>
    <row r="158" spans="2:16" x14ac:dyDescent="0.3">
      <c r="B158" s="39"/>
      <c r="C158" s="37" t="s">
        <v>61</v>
      </c>
      <c r="D158" s="37" t="s">
        <v>13</v>
      </c>
      <c r="E158" s="37">
        <v>1096.3</v>
      </c>
      <c r="F158" s="37">
        <v>0</v>
      </c>
      <c r="G158" s="37">
        <v>42</v>
      </c>
      <c r="H158" s="37">
        <v>80.900000000000006</v>
      </c>
      <c r="I158" s="37">
        <v>189</v>
      </c>
      <c r="J158" s="37">
        <v>44.4</v>
      </c>
      <c r="K158" s="38">
        <v>356.3</v>
      </c>
      <c r="L158" s="37">
        <v>2092.3000000000002</v>
      </c>
      <c r="M158" s="37">
        <v>32.299999999999997</v>
      </c>
      <c r="N158" s="37">
        <v>76.900000000000006</v>
      </c>
      <c r="O158" s="38">
        <v>2201.5</v>
      </c>
      <c r="P158" s="38">
        <v>3654.1000000000008</v>
      </c>
    </row>
    <row r="159" spans="2:16" x14ac:dyDescent="0.3">
      <c r="B159" s="39"/>
      <c r="C159" s="37" t="s">
        <v>62</v>
      </c>
      <c r="D159" s="37" t="s">
        <v>11</v>
      </c>
      <c r="E159" s="37">
        <v>1062.9000000000001</v>
      </c>
      <c r="F159" s="37">
        <v>0</v>
      </c>
      <c r="G159" s="37">
        <v>0</v>
      </c>
      <c r="H159" s="37">
        <v>0</v>
      </c>
      <c r="I159" s="37">
        <v>98.8</v>
      </c>
      <c r="J159" s="37">
        <v>0</v>
      </c>
      <c r="K159" s="38">
        <v>98.8</v>
      </c>
      <c r="L159" s="37">
        <v>3064.9</v>
      </c>
      <c r="M159" s="37">
        <v>40.299999999999997</v>
      </c>
      <c r="N159" s="37">
        <v>66.900000000000006</v>
      </c>
      <c r="O159" s="38">
        <v>3172.1</v>
      </c>
      <c r="P159" s="38">
        <v>4333.8</v>
      </c>
    </row>
    <row r="160" spans="2:16" x14ac:dyDescent="0.3">
      <c r="B160" s="39"/>
      <c r="C160" s="37" t="s">
        <v>63</v>
      </c>
      <c r="D160" s="37" t="s">
        <v>15</v>
      </c>
      <c r="E160" s="37">
        <v>388</v>
      </c>
      <c r="F160" s="37">
        <v>0</v>
      </c>
      <c r="G160" s="37">
        <v>18.3</v>
      </c>
      <c r="H160" s="37">
        <v>0</v>
      </c>
      <c r="I160" s="37">
        <v>0.5</v>
      </c>
      <c r="J160" s="37">
        <v>7.7</v>
      </c>
      <c r="K160" s="38">
        <v>26.5</v>
      </c>
      <c r="L160" s="37">
        <v>998.6</v>
      </c>
      <c r="M160" s="37">
        <v>2.9</v>
      </c>
      <c r="N160" s="37">
        <v>273.3</v>
      </c>
      <c r="O160" s="38">
        <v>1274.8</v>
      </c>
      <c r="P160" s="38">
        <v>1689.3</v>
      </c>
    </row>
    <row r="161" spans="2:16" x14ac:dyDescent="0.3">
      <c r="B161" s="39"/>
      <c r="C161" s="37" t="s">
        <v>64</v>
      </c>
      <c r="D161" s="37" t="s">
        <v>16</v>
      </c>
      <c r="E161" s="37">
        <v>683.4</v>
      </c>
      <c r="F161" s="37">
        <v>0</v>
      </c>
      <c r="G161" s="37">
        <v>0</v>
      </c>
      <c r="H161" s="37">
        <v>0</v>
      </c>
      <c r="I161" s="37">
        <v>95.4</v>
      </c>
      <c r="J161" s="37">
        <v>0</v>
      </c>
      <c r="K161" s="38">
        <v>95.4</v>
      </c>
      <c r="L161" s="37">
        <v>1692.5</v>
      </c>
      <c r="M161" s="37">
        <v>51.8</v>
      </c>
      <c r="N161" s="37">
        <v>408.8</v>
      </c>
      <c r="O161" s="38">
        <v>2153.1</v>
      </c>
      <c r="P161" s="38">
        <v>2931.9</v>
      </c>
    </row>
    <row r="162" spans="2:16" x14ac:dyDescent="0.3">
      <c r="B162" s="39"/>
      <c r="C162" s="37" t="s">
        <v>65</v>
      </c>
      <c r="D162" s="37" t="s">
        <v>12</v>
      </c>
      <c r="E162" s="37">
        <v>1632.7</v>
      </c>
      <c r="F162" s="37">
        <v>0</v>
      </c>
      <c r="G162" s="37">
        <v>52.7</v>
      </c>
      <c r="H162" s="37">
        <v>0</v>
      </c>
      <c r="I162" s="37">
        <v>42</v>
      </c>
      <c r="J162" s="37">
        <v>0</v>
      </c>
      <c r="K162" s="38">
        <v>94.7</v>
      </c>
      <c r="L162" s="37">
        <v>2737.1</v>
      </c>
      <c r="M162" s="37">
        <v>16</v>
      </c>
      <c r="N162" s="37">
        <v>28.4</v>
      </c>
      <c r="O162" s="38">
        <v>2781.5</v>
      </c>
      <c r="P162" s="38">
        <v>4508.8999999999996</v>
      </c>
    </row>
    <row r="163" spans="2:16" x14ac:dyDescent="0.3">
      <c r="B163" s="39"/>
      <c r="C163" s="37" t="s">
        <v>66</v>
      </c>
      <c r="D163" s="37" t="s">
        <v>14</v>
      </c>
      <c r="E163" s="37">
        <v>253.5</v>
      </c>
      <c r="F163" s="37">
        <v>0</v>
      </c>
      <c r="G163" s="37">
        <v>0</v>
      </c>
      <c r="H163" s="37">
        <v>0</v>
      </c>
      <c r="I163" s="37">
        <v>32</v>
      </c>
      <c r="J163" s="37">
        <v>0</v>
      </c>
      <c r="K163" s="38">
        <v>32</v>
      </c>
      <c r="L163" s="37">
        <v>1352.4</v>
      </c>
      <c r="M163" s="37">
        <v>16.7</v>
      </c>
      <c r="N163" s="37">
        <v>147.4</v>
      </c>
      <c r="O163" s="38">
        <v>1516.5</v>
      </c>
      <c r="P163" s="38">
        <v>1802</v>
      </c>
    </row>
    <row r="164" spans="2:16" x14ac:dyDescent="0.3">
      <c r="B164" s="39"/>
      <c r="C164" s="37" t="s">
        <v>67</v>
      </c>
      <c r="D164" s="37" t="s">
        <v>18</v>
      </c>
      <c r="E164" s="37">
        <v>100.4</v>
      </c>
      <c r="F164" s="37">
        <v>0</v>
      </c>
      <c r="G164" s="37">
        <v>0</v>
      </c>
      <c r="H164" s="37">
        <v>0</v>
      </c>
      <c r="I164" s="37">
        <v>0</v>
      </c>
      <c r="J164" s="37">
        <v>0</v>
      </c>
      <c r="K164" s="38">
        <v>0</v>
      </c>
      <c r="L164" s="37">
        <v>161.5</v>
      </c>
      <c r="M164" s="37">
        <v>77.599999999999994</v>
      </c>
      <c r="N164" s="37">
        <v>79.7</v>
      </c>
      <c r="O164" s="38">
        <v>318.8</v>
      </c>
      <c r="P164" s="38">
        <v>419.2</v>
      </c>
    </row>
    <row r="165" spans="2:16" ht="15.05" customHeight="1" x14ac:dyDescent="0.3">
      <c r="B165" s="39"/>
      <c r="C165" s="39" t="s">
        <v>58</v>
      </c>
      <c r="D165" s="39" t="s">
        <v>10</v>
      </c>
      <c r="E165" s="38">
        <v>9324</v>
      </c>
      <c r="F165" s="38">
        <v>39.799999999999997</v>
      </c>
      <c r="G165" s="38">
        <v>659.7</v>
      </c>
      <c r="H165" s="38">
        <v>80.900000000000006</v>
      </c>
      <c r="I165" s="38">
        <v>730.09999999999991</v>
      </c>
      <c r="J165" s="38">
        <v>315.19999999999987</v>
      </c>
      <c r="K165" s="38">
        <v>1825.7</v>
      </c>
      <c r="L165" s="38">
        <v>18602.600000000009</v>
      </c>
      <c r="M165" s="38">
        <v>490.1</v>
      </c>
      <c r="N165" s="38">
        <v>1298.8</v>
      </c>
      <c r="O165" s="38">
        <v>20391.500000000011</v>
      </c>
      <c r="P165" s="38">
        <v>31541.200000000012</v>
      </c>
    </row>
    <row r="166" spans="2:16" x14ac:dyDescent="0.3">
      <c r="C166" s="37" t="s">
        <v>68</v>
      </c>
      <c r="D166" s="37" t="s">
        <v>4</v>
      </c>
      <c r="E166" s="37">
        <v>480.7</v>
      </c>
      <c r="F166" s="37">
        <v>0.2</v>
      </c>
      <c r="G166" s="37">
        <v>0</v>
      </c>
      <c r="H166" s="37">
        <v>0</v>
      </c>
      <c r="I166" s="37">
        <v>0</v>
      </c>
      <c r="J166" s="37">
        <v>6.4</v>
      </c>
      <c r="K166" s="38">
        <v>6.6000000000000014</v>
      </c>
      <c r="L166" s="37">
        <v>1147.0999999999999</v>
      </c>
      <c r="M166" s="37">
        <v>0</v>
      </c>
      <c r="N166" s="37">
        <v>24.1</v>
      </c>
      <c r="O166" s="38">
        <v>1171.2</v>
      </c>
      <c r="P166" s="38">
        <v>1658.5</v>
      </c>
    </row>
    <row r="167" spans="2:16" x14ac:dyDescent="0.3">
      <c r="B167" s="39"/>
      <c r="C167" s="37" t="s">
        <v>69</v>
      </c>
      <c r="D167" s="37" t="s">
        <v>5</v>
      </c>
      <c r="E167" s="37">
        <v>3801.4</v>
      </c>
      <c r="F167" s="37">
        <v>30.5</v>
      </c>
      <c r="G167" s="37">
        <v>0</v>
      </c>
      <c r="H167" s="37">
        <v>0</v>
      </c>
      <c r="I167" s="37">
        <v>1546.7</v>
      </c>
      <c r="J167" s="37">
        <v>86.2</v>
      </c>
      <c r="K167" s="38">
        <v>1663.4</v>
      </c>
      <c r="L167" s="37">
        <v>698.7</v>
      </c>
      <c r="M167" s="37">
        <v>0</v>
      </c>
      <c r="N167" s="37">
        <v>5.5</v>
      </c>
      <c r="O167" s="38">
        <v>704.2</v>
      </c>
      <c r="P167" s="38">
        <v>6169</v>
      </c>
    </row>
    <row r="168" spans="2:16" x14ac:dyDescent="0.3">
      <c r="B168" s="39"/>
      <c r="C168" s="37" t="s">
        <v>70</v>
      </c>
      <c r="D168" s="37" t="s">
        <v>8</v>
      </c>
      <c r="E168" s="37">
        <v>193</v>
      </c>
      <c r="F168" s="37">
        <v>0</v>
      </c>
      <c r="G168" s="37">
        <v>0</v>
      </c>
      <c r="H168" s="37">
        <v>0</v>
      </c>
      <c r="I168" s="37">
        <v>542.5</v>
      </c>
      <c r="J168" s="37">
        <v>11.5</v>
      </c>
      <c r="K168" s="38">
        <v>554</v>
      </c>
      <c r="L168" s="37">
        <v>467.4</v>
      </c>
      <c r="M168" s="37">
        <v>0</v>
      </c>
      <c r="N168" s="37">
        <v>0</v>
      </c>
      <c r="O168" s="38">
        <v>467.4</v>
      </c>
      <c r="P168" s="38">
        <v>1214.4000000000001</v>
      </c>
    </row>
    <row r="169" spans="2:16" x14ac:dyDescent="0.3">
      <c r="B169" s="39"/>
      <c r="C169" s="37" t="s">
        <v>71</v>
      </c>
      <c r="D169" s="37" t="s">
        <v>7</v>
      </c>
      <c r="E169" s="37">
        <v>2558.6</v>
      </c>
      <c r="F169" s="37">
        <v>64.7</v>
      </c>
      <c r="G169" s="37">
        <v>109</v>
      </c>
      <c r="H169" s="37">
        <v>0</v>
      </c>
      <c r="I169" s="37">
        <v>1504.3</v>
      </c>
      <c r="J169" s="37">
        <v>721</v>
      </c>
      <c r="K169" s="38">
        <v>2399</v>
      </c>
      <c r="L169" s="37">
        <v>2650.9</v>
      </c>
      <c r="M169" s="37">
        <v>0</v>
      </c>
      <c r="N169" s="37">
        <v>72.599999999999994</v>
      </c>
      <c r="O169" s="38">
        <v>2723.5</v>
      </c>
      <c r="P169" s="38">
        <v>7681.0999999999995</v>
      </c>
    </row>
    <row r="170" spans="2:16" x14ac:dyDescent="0.3">
      <c r="B170" s="39"/>
      <c r="C170" s="37" t="s">
        <v>72</v>
      </c>
      <c r="D170" s="37" t="s">
        <v>3</v>
      </c>
      <c r="E170" s="37">
        <v>165.3</v>
      </c>
      <c r="F170" s="37">
        <v>1.2</v>
      </c>
      <c r="G170" s="37">
        <v>0</v>
      </c>
      <c r="H170" s="37">
        <v>0</v>
      </c>
      <c r="I170" s="37">
        <v>182.4</v>
      </c>
      <c r="J170" s="37">
        <v>50.7</v>
      </c>
      <c r="K170" s="38">
        <v>234.3</v>
      </c>
      <c r="L170" s="37">
        <v>1818</v>
      </c>
      <c r="M170" s="37">
        <v>0</v>
      </c>
      <c r="N170" s="37">
        <v>66.599999999999994</v>
      </c>
      <c r="O170" s="38">
        <v>1884.6</v>
      </c>
      <c r="P170" s="38">
        <v>2284.1999999999998</v>
      </c>
    </row>
    <row r="171" spans="2:16" x14ac:dyDescent="0.3">
      <c r="B171" s="39"/>
      <c r="C171" s="37" t="s">
        <v>73</v>
      </c>
      <c r="D171" s="37" t="s">
        <v>6</v>
      </c>
      <c r="E171" s="37">
        <v>184.7</v>
      </c>
      <c r="F171" s="37">
        <v>0</v>
      </c>
      <c r="G171" s="37">
        <v>0</v>
      </c>
      <c r="H171" s="37">
        <v>0</v>
      </c>
      <c r="I171" s="37">
        <v>607.79999999999995</v>
      </c>
      <c r="J171" s="37">
        <v>15.5</v>
      </c>
      <c r="K171" s="38">
        <v>623.29999999999995</v>
      </c>
      <c r="L171" s="37">
        <v>1033.4000000000001</v>
      </c>
      <c r="M171" s="37">
        <v>0</v>
      </c>
      <c r="N171" s="37">
        <v>15.1</v>
      </c>
      <c r="O171" s="38">
        <v>1048.5</v>
      </c>
      <c r="P171" s="38">
        <v>1856.5</v>
      </c>
    </row>
    <row r="172" spans="2:16" x14ac:dyDescent="0.3">
      <c r="B172" s="39"/>
      <c r="C172" s="37" t="s">
        <v>74</v>
      </c>
      <c r="D172" s="37" t="s">
        <v>9</v>
      </c>
      <c r="E172" s="37">
        <v>626.20000000000005</v>
      </c>
      <c r="F172" s="37">
        <v>1.9</v>
      </c>
      <c r="G172" s="37">
        <v>199.7</v>
      </c>
      <c r="H172" s="37">
        <v>59.7</v>
      </c>
      <c r="I172" s="37">
        <v>62.7</v>
      </c>
      <c r="J172" s="37">
        <v>84.5</v>
      </c>
      <c r="K172" s="38">
        <v>408.49999999999989</v>
      </c>
      <c r="L172" s="37">
        <v>1646.1</v>
      </c>
      <c r="M172" s="37">
        <v>0</v>
      </c>
      <c r="N172" s="37">
        <v>62.9</v>
      </c>
      <c r="O172" s="38">
        <v>1709</v>
      </c>
      <c r="P172" s="38">
        <v>2743.7</v>
      </c>
    </row>
    <row r="173" spans="2:16" ht="15.05" customHeight="1" x14ac:dyDescent="0.3">
      <c r="B173" s="39"/>
      <c r="C173" s="39" t="s">
        <v>58</v>
      </c>
      <c r="D173" s="39" t="s">
        <v>2</v>
      </c>
      <c r="E173" s="38">
        <v>8009.9000000000005</v>
      </c>
      <c r="F173" s="38">
        <v>98.500000000000014</v>
      </c>
      <c r="G173" s="38">
        <v>308.7</v>
      </c>
      <c r="H173" s="38">
        <v>59.7</v>
      </c>
      <c r="I173" s="38">
        <v>4446.3999999999996</v>
      </c>
      <c r="J173" s="38">
        <v>975.80000000000007</v>
      </c>
      <c r="K173" s="38">
        <v>5889.1</v>
      </c>
      <c r="L173" s="38">
        <v>9461.6</v>
      </c>
      <c r="M173" s="38">
        <v>0</v>
      </c>
      <c r="N173" s="38">
        <v>246.8</v>
      </c>
      <c r="O173" s="38">
        <v>9708.4</v>
      </c>
      <c r="P173" s="38">
        <v>23607.4</v>
      </c>
    </row>
    <row r="174" spans="2:16" x14ac:dyDescent="0.3">
      <c r="C174" s="37" t="s">
        <v>75</v>
      </c>
      <c r="D174" s="37" t="s">
        <v>90</v>
      </c>
      <c r="E174" s="37">
        <v>617.6</v>
      </c>
      <c r="F174" s="37">
        <v>0</v>
      </c>
      <c r="G174" s="37">
        <v>50.9</v>
      </c>
      <c r="H174" s="37">
        <v>0</v>
      </c>
      <c r="I174" s="37">
        <v>1.9</v>
      </c>
      <c r="J174" s="37">
        <v>29.6</v>
      </c>
      <c r="K174" s="38">
        <v>82.4</v>
      </c>
      <c r="L174" s="37">
        <v>940.4</v>
      </c>
      <c r="M174" s="37">
        <v>0</v>
      </c>
      <c r="N174" s="37">
        <v>61.1</v>
      </c>
      <c r="O174" s="38">
        <v>1001.5</v>
      </c>
      <c r="P174" s="38">
        <v>1701.5</v>
      </c>
    </row>
    <row r="175" spans="2:16" x14ac:dyDescent="0.3">
      <c r="B175" s="39"/>
      <c r="C175" s="37" t="s">
        <v>76</v>
      </c>
      <c r="D175" s="37" t="s">
        <v>21</v>
      </c>
      <c r="E175" s="37">
        <v>9117.4999999999909</v>
      </c>
      <c r="F175" s="37">
        <v>1.1000000000000001</v>
      </c>
      <c r="G175" s="37">
        <v>301.39999999999998</v>
      </c>
      <c r="H175" s="37">
        <v>0</v>
      </c>
      <c r="I175" s="37">
        <v>231.6</v>
      </c>
      <c r="J175" s="37">
        <v>152.30000000000001</v>
      </c>
      <c r="K175" s="38">
        <v>686.4</v>
      </c>
      <c r="L175" s="37">
        <v>6895.9</v>
      </c>
      <c r="M175" s="37">
        <v>74.8</v>
      </c>
      <c r="N175" s="37">
        <v>1202</v>
      </c>
      <c r="O175" s="38">
        <v>8172.7</v>
      </c>
      <c r="P175" s="38">
        <v>17976.599999999991</v>
      </c>
    </row>
    <row r="176" spans="2:16" x14ac:dyDescent="0.3">
      <c r="B176" s="39"/>
      <c r="C176" s="37" t="s">
        <v>77</v>
      </c>
      <c r="D176" s="37" t="s">
        <v>23</v>
      </c>
      <c r="E176" s="37">
        <v>839.5</v>
      </c>
      <c r="F176" s="37">
        <v>0</v>
      </c>
      <c r="G176" s="37">
        <v>0</v>
      </c>
      <c r="H176" s="37">
        <v>0</v>
      </c>
      <c r="I176" s="37">
        <v>8.6</v>
      </c>
      <c r="J176" s="37">
        <v>9.3000000000000007</v>
      </c>
      <c r="K176" s="38">
        <v>17.899999999999999</v>
      </c>
      <c r="L176" s="37">
        <v>1071.5</v>
      </c>
      <c r="M176" s="37">
        <v>26</v>
      </c>
      <c r="N176" s="37">
        <v>591.9</v>
      </c>
      <c r="O176" s="38">
        <v>1689.4</v>
      </c>
      <c r="P176" s="38">
        <v>2546.8000000000002</v>
      </c>
    </row>
    <row r="177" spans="2:16" x14ac:dyDescent="0.3">
      <c r="B177" s="39"/>
      <c r="C177" s="37" t="s">
        <v>78</v>
      </c>
      <c r="D177" s="37" t="s">
        <v>24</v>
      </c>
      <c r="E177" s="37">
        <v>5427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8">
        <v>0</v>
      </c>
      <c r="L177" s="37">
        <v>486.6</v>
      </c>
      <c r="M177" s="37">
        <v>0</v>
      </c>
      <c r="N177" s="37">
        <v>635.79999999999995</v>
      </c>
      <c r="O177" s="38">
        <v>1122.4000000000001</v>
      </c>
      <c r="P177" s="38">
        <v>6549.4</v>
      </c>
    </row>
    <row r="178" spans="2:16" ht="15.05" customHeight="1" x14ac:dyDescent="0.3">
      <c r="B178" s="39"/>
      <c r="C178" s="39" t="s">
        <v>58</v>
      </c>
      <c r="D178" s="39" t="s">
        <v>20</v>
      </c>
      <c r="E178" s="38">
        <v>16001.599999999989</v>
      </c>
      <c r="F178" s="38">
        <v>1.1000000000000001</v>
      </c>
      <c r="G178" s="38">
        <v>352.3</v>
      </c>
      <c r="H178" s="38">
        <v>0</v>
      </c>
      <c r="I178" s="38">
        <v>242.1</v>
      </c>
      <c r="J178" s="38">
        <v>191.2</v>
      </c>
      <c r="K178" s="38">
        <v>786.69999999999993</v>
      </c>
      <c r="L178" s="38">
        <v>9394.4</v>
      </c>
      <c r="M178" s="38">
        <v>100.8</v>
      </c>
      <c r="N178" s="38">
        <v>2490.8000000000002</v>
      </c>
      <c r="O178" s="38">
        <v>11986</v>
      </c>
      <c r="P178" s="38">
        <v>28774.299999999988</v>
      </c>
    </row>
    <row r="179" spans="2:16" x14ac:dyDescent="0.3">
      <c r="C179" s="37" t="s">
        <v>79</v>
      </c>
      <c r="D179" s="37" t="s">
        <v>26</v>
      </c>
      <c r="E179" s="37">
        <v>2461.8000000000002</v>
      </c>
      <c r="F179" s="37">
        <v>0.8</v>
      </c>
      <c r="G179" s="37">
        <v>0</v>
      </c>
      <c r="H179" s="37">
        <v>0</v>
      </c>
      <c r="I179" s="37">
        <v>0</v>
      </c>
      <c r="J179" s="37">
        <v>64.900000000000006</v>
      </c>
      <c r="K179" s="38">
        <v>65.7</v>
      </c>
      <c r="L179" s="37">
        <v>3020.1</v>
      </c>
      <c r="M179" s="37">
        <v>91.4</v>
      </c>
      <c r="N179" s="37">
        <v>736.9</v>
      </c>
      <c r="O179" s="38">
        <v>3848.4</v>
      </c>
      <c r="P179" s="38">
        <v>6375.9000000000005</v>
      </c>
    </row>
    <row r="180" spans="2:16" x14ac:dyDescent="0.3">
      <c r="B180" s="39"/>
      <c r="C180" s="37" t="s">
        <v>80</v>
      </c>
      <c r="D180" s="37" t="s">
        <v>28</v>
      </c>
      <c r="E180" s="37">
        <v>2880.6</v>
      </c>
      <c r="F180" s="37">
        <v>5.7</v>
      </c>
      <c r="G180" s="37">
        <v>0</v>
      </c>
      <c r="H180" s="37">
        <v>0</v>
      </c>
      <c r="I180" s="37">
        <v>141.9</v>
      </c>
      <c r="J180" s="37">
        <v>28.2</v>
      </c>
      <c r="K180" s="38">
        <v>175.8</v>
      </c>
      <c r="L180" s="37">
        <v>4958.8</v>
      </c>
      <c r="M180" s="37">
        <v>244.1</v>
      </c>
      <c r="N180" s="37">
        <v>422.8</v>
      </c>
      <c r="O180" s="38">
        <v>5625.7000000000007</v>
      </c>
      <c r="P180" s="38">
        <v>8682.1</v>
      </c>
    </row>
    <row r="181" spans="2:16" x14ac:dyDescent="0.3">
      <c r="B181" s="39"/>
      <c r="C181" s="37" t="s">
        <v>81</v>
      </c>
      <c r="D181" s="37" t="s">
        <v>27</v>
      </c>
      <c r="E181" s="37">
        <v>1364.8</v>
      </c>
      <c r="F181" s="37">
        <v>1.2</v>
      </c>
      <c r="G181" s="37">
        <v>0</v>
      </c>
      <c r="H181" s="37">
        <v>0</v>
      </c>
      <c r="I181" s="37">
        <v>0</v>
      </c>
      <c r="J181" s="37">
        <v>27.9</v>
      </c>
      <c r="K181" s="38">
        <v>29.1</v>
      </c>
      <c r="L181" s="37">
        <v>1866.4</v>
      </c>
      <c r="M181" s="37">
        <v>11.1</v>
      </c>
      <c r="N181" s="37">
        <v>469</v>
      </c>
      <c r="O181" s="38">
        <v>2346.5</v>
      </c>
      <c r="P181" s="38">
        <v>3740.4</v>
      </c>
    </row>
    <row r="182" spans="2:16" ht="15.05" customHeight="1" x14ac:dyDescent="0.3">
      <c r="B182" s="39"/>
      <c r="C182" s="39" t="s">
        <v>58</v>
      </c>
      <c r="D182" s="39" t="s">
        <v>25</v>
      </c>
      <c r="E182" s="38">
        <v>6707.2</v>
      </c>
      <c r="F182" s="38">
        <v>7.7</v>
      </c>
      <c r="G182" s="38">
        <v>0</v>
      </c>
      <c r="H182" s="38">
        <v>0</v>
      </c>
      <c r="I182" s="38">
        <v>141.9</v>
      </c>
      <c r="J182" s="38">
        <v>121</v>
      </c>
      <c r="K182" s="38">
        <v>270.60000000000002</v>
      </c>
      <c r="L182" s="38">
        <v>9845.2999999999993</v>
      </c>
      <c r="M182" s="38">
        <v>346.6</v>
      </c>
      <c r="N182" s="38">
        <v>1628.7</v>
      </c>
      <c r="O182" s="38">
        <v>11820.6</v>
      </c>
      <c r="P182" s="38">
        <v>18798.400000000001</v>
      </c>
    </row>
    <row r="183" spans="2:16" x14ac:dyDescent="0.3">
      <c r="C183" s="39"/>
      <c r="D183" s="39" t="s">
        <v>82</v>
      </c>
      <c r="E183" s="38">
        <v>44892.899999999987</v>
      </c>
      <c r="F183" s="38">
        <v>147.1</v>
      </c>
      <c r="G183" s="38">
        <v>2074.6</v>
      </c>
      <c r="H183" s="38">
        <v>140.6</v>
      </c>
      <c r="I183" s="38">
        <v>5962.5</v>
      </c>
      <c r="J183" s="38">
        <v>2049.6999999999998</v>
      </c>
      <c r="K183" s="38">
        <v>10374.5</v>
      </c>
      <c r="L183" s="38">
        <v>57275.700000000012</v>
      </c>
      <c r="M183" s="38">
        <v>1163</v>
      </c>
      <c r="N183" s="38">
        <v>6930.9</v>
      </c>
      <c r="O183" s="38">
        <v>65369.600000000013</v>
      </c>
      <c r="P183" s="38">
        <v>120637</v>
      </c>
    </row>
    <row r="184" spans="2:16" x14ac:dyDescent="0.3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</row>
    <row r="185" spans="2:16" x14ac:dyDescent="0.3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</row>
    <row r="189" spans="2:16" x14ac:dyDescent="0.3">
      <c r="B189"/>
      <c r="C189"/>
      <c r="D189"/>
      <c r="E189"/>
      <c r="F189"/>
      <c r="G189"/>
      <c r="H189"/>
      <c r="I189"/>
      <c r="J189"/>
      <c r="K189"/>
      <c r="L189"/>
      <c r="M189" t="s">
        <v>91</v>
      </c>
      <c r="N189"/>
      <c r="O189"/>
      <c r="P189"/>
    </row>
    <row r="190" spans="2:16" x14ac:dyDescent="0.3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</row>
    <row r="191" spans="2:16" x14ac:dyDescent="0.3">
      <c r="B191" s="45" t="s">
        <v>86</v>
      </c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</row>
    <row r="192" spans="2:16" x14ac:dyDescent="0.3">
      <c r="B192" s="45" t="s">
        <v>39</v>
      </c>
      <c r="C192" s="45" t="s">
        <v>40</v>
      </c>
      <c r="D192" s="45"/>
      <c r="E192" s="45" t="s">
        <v>41</v>
      </c>
      <c r="F192" s="45" t="s">
        <v>42</v>
      </c>
      <c r="G192" s="45"/>
      <c r="H192" s="45"/>
      <c r="I192" s="45"/>
      <c r="J192" s="45"/>
      <c r="K192" s="45"/>
      <c r="L192" s="45" t="s">
        <v>43</v>
      </c>
      <c r="M192" s="45"/>
      <c r="N192" s="45"/>
      <c r="O192" s="45"/>
      <c r="P192" s="45" t="s">
        <v>44</v>
      </c>
    </row>
    <row r="193" spans="2:16" x14ac:dyDescent="0.3">
      <c r="B193" s="45"/>
      <c r="C193" s="45"/>
      <c r="D193" s="45"/>
      <c r="E193" s="45"/>
      <c r="F193" s="36" t="s">
        <v>45</v>
      </c>
      <c r="G193" s="36" t="s">
        <v>46</v>
      </c>
      <c r="H193" s="36" t="s">
        <v>47</v>
      </c>
      <c r="I193" s="36" t="s">
        <v>48</v>
      </c>
      <c r="J193" s="36" t="s">
        <v>49</v>
      </c>
      <c r="K193" s="36" t="s">
        <v>50</v>
      </c>
      <c r="L193" s="36" t="s">
        <v>51</v>
      </c>
      <c r="M193" s="36" t="s">
        <v>52</v>
      </c>
      <c r="N193" s="36" t="s">
        <v>53</v>
      </c>
      <c r="O193" s="36" t="s">
        <v>50</v>
      </c>
      <c r="P193" s="45"/>
    </row>
    <row r="194" spans="2:16" x14ac:dyDescent="0.3">
      <c r="C194" s="37" t="s">
        <v>54</v>
      </c>
      <c r="D194" s="37" t="s">
        <v>33</v>
      </c>
      <c r="E194" s="37">
        <v>170.2</v>
      </c>
      <c r="F194" s="37">
        <v>0</v>
      </c>
      <c r="G194" s="37">
        <v>0</v>
      </c>
      <c r="H194" s="37">
        <v>0</v>
      </c>
      <c r="I194" s="37">
        <v>0</v>
      </c>
      <c r="J194" s="37">
        <v>0</v>
      </c>
      <c r="K194" s="38">
        <v>0</v>
      </c>
      <c r="L194" s="37">
        <v>82.5</v>
      </c>
      <c r="M194" s="37">
        <v>0</v>
      </c>
      <c r="N194" s="37">
        <v>121.7</v>
      </c>
      <c r="O194" s="38">
        <v>204.2</v>
      </c>
      <c r="P194" s="38">
        <v>374.4</v>
      </c>
    </row>
    <row r="195" spans="2:16" x14ac:dyDescent="0.3">
      <c r="B195" s="39"/>
      <c r="C195" s="37" t="s">
        <v>55</v>
      </c>
      <c r="D195" s="37" t="s">
        <v>32</v>
      </c>
      <c r="E195" s="37">
        <v>2662.4</v>
      </c>
      <c r="F195" s="37">
        <v>0</v>
      </c>
      <c r="G195" s="37">
        <v>100.7</v>
      </c>
      <c r="H195" s="37">
        <v>0</v>
      </c>
      <c r="I195" s="37">
        <v>0</v>
      </c>
      <c r="J195" s="37">
        <v>178.7</v>
      </c>
      <c r="K195" s="38">
        <v>279.39999999999998</v>
      </c>
      <c r="L195" s="37">
        <v>2597.3000000000002</v>
      </c>
      <c r="M195" s="37">
        <v>18.7</v>
      </c>
      <c r="N195" s="37">
        <v>791.9</v>
      </c>
      <c r="O195" s="38">
        <v>3407.9</v>
      </c>
      <c r="P195" s="38">
        <v>6349.6999999999989</v>
      </c>
    </row>
    <row r="196" spans="2:16" x14ac:dyDescent="0.3">
      <c r="B196" s="39"/>
      <c r="C196" s="37" t="s">
        <v>56</v>
      </c>
      <c r="D196" s="37" t="s">
        <v>30</v>
      </c>
      <c r="E196" s="37">
        <v>515.20000000000005</v>
      </c>
      <c r="F196" s="37">
        <v>0</v>
      </c>
      <c r="G196" s="37">
        <v>225.5</v>
      </c>
      <c r="H196" s="37">
        <v>0</v>
      </c>
      <c r="I196" s="37">
        <v>0</v>
      </c>
      <c r="J196" s="37">
        <v>21.8</v>
      </c>
      <c r="K196" s="38">
        <v>247.3</v>
      </c>
      <c r="L196" s="37">
        <v>3753.8</v>
      </c>
      <c r="M196" s="37">
        <v>0</v>
      </c>
      <c r="N196" s="37">
        <v>79.5</v>
      </c>
      <c r="O196" s="38">
        <v>3833.3</v>
      </c>
      <c r="P196" s="38">
        <v>4595.8</v>
      </c>
    </row>
    <row r="197" spans="2:16" x14ac:dyDescent="0.3">
      <c r="B197" s="39"/>
      <c r="C197" s="37" t="s">
        <v>57</v>
      </c>
      <c r="D197" s="37" t="s">
        <v>31</v>
      </c>
      <c r="E197" s="37">
        <v>1524</v>
      </c>
      <c r="F197" s="37">
        <v>0</v>
      </c>
      <c r="G197" s="37">
        <v>431.7</v>
      </c>
      <c r="H197" s="37">
        <v>0</v>
      </c>
      <c r="I197" s="37">
        <v>402</v>
      </c>
      <c r="J197" s="37">
        <v>246</v>
      </c>
      <c r="K197" s="38">
        <v>1079.7</v>
      </c>
      <c r="L197" s="37">
        <v>3538.2</v>
      </c>
      <c r="M197" s="37">
        <v>206.8</v>
      </c>
      <c r="N197" s="37">
        <v>273.60000000000002</v>
      </c>
      <c r="O197" s="38">
        <v>4018.6</v>
      </c>
      <c r="P197" s="38">
        <v>6622.3</v>
      </c>
    </row>
    <row r="198" spans="2:16" ht="15.05" customHeight="1" x14ac:dyDescent="0.3">
      <c r="B198" s="39"/>
      <c r="C198" s="39" t="s">
        <v>58</v>
      </c>
      <c r="D198" s="39" t="s">
        <v>29</v>
      </c>
      <c r="E198" s="38">
        <v>4871.8</v>
      </c>
      <c r="F198" s="38">
        <v>0</v>
      </c>
      <c r="G198" s="38">
        <v>757.9</v>
      </c>
      <c r="H198" s="38">
        <v>0</v>
      </c>
      <c r="I198" s="38">
        <v>402</v>
      </c>
      <c r="J198" s="38">
        <v>446.5</v>
      </c>
      <c r="K198" s="38">
        <v>1606.4</v>
      </c>
      <c r="L198" s="38">
        <v>9971.7999999999993</v>
      </c>
      <c r="M198" s="38">
        <v>225.5</v>
      </c>
      <c r="N198" s="38">
        <v>1266.7</v>
      </c>
      <c r="O198" s="38">
        <v>11464</v>
      </c>
      <c r="P198" s="38">
        <v>17942.2</v>
      </c>
    </row>
    <row r="199" spans="2:16" x14ac:dyDescent="0.3">
      <c r="C199" s="37" t="s">
        <v>59</v>
      </c>
      <c r="D199" s="37" t="s">
        <v>17</v>
      </c>
      <c r="E199" s="37">
        <v>94</v>
      </c>
      <c r="F199" s="37">
        <v>0</v>
      </c>
      <c r="G199" s="37">
        <v>0</v>
      </c>
      <c r="H199" s="37">
        <v>0</v>
      </c>
      <c r="I199" s="37">
        <v>0</v>
      </c>
      <c r="J199" s="37">
        <v>4.4000000000000004</v>
      </c>
      <c r="K199" s="38">
        <v>4.4000000000000004</v>
      </c>
      <c r="L199" s="37">
        <v>527.20000000000005</v>
      </c>
      <c r="M199" s="37">
        <v>95.8</v>
      </c>
      <c r="N199" s="37">
        <v>178.9</v>
      </c>
      <c r="O199" s="38">
        <v>801.9</v>
      </c>
      <c r="P199" s="38">
        <v>900.3</v>
      </c>
    </row>
    <row r="200" spans="2:16" x14ac:dyDescent="0.3">
      <c r="B200" s="39"/>
      <c r="C200" s="37" t="s">
        <v>60</v>
      </c>
      <c r="D200" s="37" t="s">
        <v>19</v>
      </c>
      <c r="E200" s="37">
        <v>4180</v>
      </c>
      <c r="F200" s="37">
        <v>39.799999999999997</v>
      </c>
      <c r="G200" s="37">
        <v>509.5</v>
      </c>
      <c r="H200" s="37">
        <v>0</v>
      </c>
      <c r="I200" s="37">
        <v>272.39999999999998</v>
      </c>
      <c r="J200" s="37">
        <v>134.69999999999999</v>
      </c>
      <c r="K200" s="38">
        <v>956.39999999999986</v>
      </c>
      <c r="L200" s="37">
        <v>5903.50000000001</v>
      </c>
      <c r="M200" s="37">
        <v>320.60000000000002</v>
      </c>
      <c r="N200" s="37">
        <v>131.6</v>
      </c>
      <c r="O200" s="38">
        <v>6355.7000000000107</v>
      </c>
      <c r="P200" s="38">
        <v>11492.100000000009</v>
      </c>
    </row>
    <row r="201" spans="2:16" x14ac:dyDescent="0.3">
      <c r="B201" s="39"/>
      <c r="C201" s="37" t="s">
        <v>61</v>
      </c>
      <c r="D201" s="37" t="s">
        <v>13</v>
      </c>
      <c r="E201" s="37">
        <v>1096.3</v>
      </c>
      <c r="F201" s="37">
        <v>0</v>
      </c>
      <c r="G201" s="37">
        <v>42</v>
      </c>
      <c r="H201" s="37">
        <v>80.900000000000006</v>
      </c>
      <c r="I201" s="37">
        <v>189</v>
      </c>
      <c r="J201" s="37">
        <v>44.4</v>
      </c>
      <c r="K201" s="38">
        <v>356.3</v>
      </c>
      <c r="L201" s="37">
        <v>2092.3000000000002</v>
      </c>
      <c r="M201" s="37">
        <v>32.299999999999997</v>
      </c>
      <c r="N201" s="37">
        <v>76.900000000000006</v>
      </c>
      <c r="O201" s="38">
        <v>2201.5</v>
      </c>
      <c r="P201" s="38">
        <v>3654.1000000000008</v>
      </c>
    </row>
    <row r="202" spans="2:16" x14ac:dyDescent="0.3">
      <c r="B202" s="39"/>
      <c r="C202" s="37" t="s">
        <v>62</v>
      </c>
      <c r="D202" s="37" t="s">
        <v>11</v>
      </c>
      <c r="E202" s="37">
        <v>1062.9000000000001</v>
      </c>
      <c r="F202" s="37">
        <v>0</v>
      </c>
      <c r="G202" s="37">
        <v>0</v>
      </c>
      <c r="H202" s="37">
        <v>0</v>
      </c>
      <c r="I202" s="37">
        <v>98.8</v>
      </c>
      <c r="J202" s="37">
        <v>0</v>
      </c>
      <c r="K202" s="38">
        <v>98.8</v>
      </c>
      <c r="L202" s="37">
        <v>3031.4</v>
      </c>
      <c r="M202" s="37">
        <v>40.799999999999997</v>
      </c>
      <c r="N202" s="37">
        <v>99.9</v>
      </c>
      <c r="O202" s="38">
        <v>3172.1</v>
      </c>
      <c r="P202" s="38">
        <v>4333.8</v>
      </c>
    </row>
    <row r="203" spans="2:16" x14ac:dyDescent="0.3">
      <c r="B203" s="39"/>
      <c r="C203" s="37" t="s">
        <v>63</v>
      </c>
      <c r="D203" s="37" t="s">
        <v>15</v>
      </c>
      <c r="E203" s="37">
        <v>388</v>
      </c>
      <c r="F203" s="37">
        <v>0</v>
      </c>
      <c r="G203" s="37">
        <v>18.3</v>
      </c>
      <c r="H203" s="37">
        <v>0</v>
      </c>
      <c r="I203" s="37">
        <v>0.5</v>
      </c>
      <c r="J203" s="37">
        <v>7.7</v>
      </c>
      <c r="K203" s="38">
        <v>26.5</v>
      </c>
      <c r="L203" s="37">
        <v>997.7</v>
      </c>
      <c r="M203" s="37">
        <v>2.9</v>
      </c>
      <c r="N203" s="37">
        <v>276.2</v>
      </c>
      <c r="O203" s="38">
        <v>1276.8</v>
      </c>
      <c r="P203" s="38">
        <v>1691.3</v>
      </c>
    </row>
    <row r="204" spans="2:16" x14ac:dyDescent="0.3">
      <c r="B204" s="39"/>
      <c r="C204" s="37" t="s">
        <v>64</v>
      </c>
      <c r="D204" s="37" t="s">
        <v>16</v>
      </c>
      <c r="E204" s="37">
        <v>683.4</v>
      </c>
      <c r="F204" s="37">
        <v>0</v>
      </c>
      <c r="G204" s="37">
        <v>0</v>
      </c>
      <c r="H204" s="37">
        <v>0</v>
      </c>
      <c r="I204" s="37">
        <v>93</v>
      </c>
      <c r="J204" s="37">
        <v>0</v>
      </c>
      <c r="K204" s="38">
        <v>93</v>
      </c>
      <c r="L204" s="37">
        <v>1694.9</v>
      </c>
      <c r="M204" s="37">
        <v>51.8</v>
      </c>
      <c r="N204" s="37">
        <v>408.8</v>
      </c>
      <c r="O204" s="38">
        <v>2155.5</v>
      </c>
      <c r="P204" s="38">
        <v>2931.900000000001</v>
      </c>
    </row>
    <row r="205" spans="2:16" x14ac:dyDescent="0.3">
      <c r="B205" s="39"/>
      <c r="C205" s="37" t="s">
        <v>65</v>
      </c>
      <c r="D205" s="37" t="s">
        <v>12</v>
      </c>
      <c r="E205" s="37">
        <v>1632.7</v>
      </c>
      <c r="F205" s="37">
        <v>0</v>
      </c>
      <c r="G205" s="37">
        <v>52.7</v>
      </c>
      <c r="H205" s="37">
        <v>0</v>
      </c>
      <c r="I205" s="37">
        <v>42</v>
      </c>
      <c r="J205" s="37">
        <v>0</v>
      </c>
      <c r="K205" s="38">
        <v>94.7</v>
      </c>
      <c r="L205" s="37">
        <v>2737.1</v>
      </c>
      <c r="M205" s="37">
        <v>16</v>
      </c>
      <c r="N205" s="37">
        <v>28.4</v>
      </c>
      <c r="O205" s="38">
        <v>2781.5</v>
      </c>
      <c r="P205" s="38">
        <v>4508.8999999999996</v>
      </c>
    </row>
    <row r="206" spans="2:16" x14ac:dyDescent="0.3">
      <c r="B206" s="39"/>
      <c r="C206" s="37" t="s">
        <v>66</v>
      </c>
      <c r="D206" s="37" t="s">
        <v>14</v>
      </c>
      <c r="E206" s="37">
        <v>253.6</v>
      </c>
      <c r="F206" s="37">
        <v>0</v>
      </c>
      <c r="G206" s="37">
        <v>0</v>
      </c>
      <c r="H206" s="37">
        <v>0</v>
      </c>
      <c r="I206" s="37">
        <v>32</v>
      </c>
      <c r="J206" s="37">
        <v>0</v>
      </c>
      <c r="K206" s="38">
        <v>32</v>
      </c>
      <c r="L206" s="37">
        <v>1352.8</v>
      </c>
      <c r="M206" s="37">
        <v>16.7</v>
      </c>
      <c r="N206" s="37">
        <v>146.6</v>
      </c>
      <c r="O206" s="38">
        <v>1516.1</v>
      </c>
      <c r="P206" s="38">
        <v>1801.7</v>
      </c>
    </row>
    <row r="207" spans="2:16" x14ac:dyDescent="0.3">
      <c r="B207" s="39"/>
      <c r="C207" s="37" t="s">
        <v>67</v>
      </c>
      <c r="D207" s="37" t="s">
        <v>18</v>
      </c>
      <c r="E207" s="37">
        <v>100.4</v>
      </c>
      <c r="F207" s="37">
        <v>0</v>
      </c>
      <c r="G207" s="37">
        <v>0</v>
      </c>
      <c r="H207" s="37">
        <v>0</v>
      </c>
      <c r="I207" s="37">
        <v>0</v>
      </c>
      <c r="J207" s="37">
        <v>0</v>
      </c>
      <c r="K207" s="38">
        <v>0</v>
      </c>
      <c r="L207" s="37">
        <v>161.5</v>
      </c>
      <c r="M207" s="37">
        <v>77.599999999999994</v>
      </c>
      <c r="N207" s="37">
        <v>79.7</v>
      </c>
      <c r="O207" s="38">
        <v>318.8</v>
      </c>
      <c r="P207" s="38">
        <v>419.2</v>
      </c>
    </row>
    <row r="208" spans="2:16" ht="15.05" customHeight="1" x14ac:dyDescent="0.3">
      <c r="B208" s="39"/>
      <c r="C208" s="39" t="s">
        <v>58</v>
      </c>
      <c r="D208" s="39" t="s">
        <v>10</v>
      </c>
      <c r="E208" s="38">
        <v>9491.3000000000011</v>
      </c>
      <c r="F208" s="38">
        <v>39.799999999999997</v>
      </c>
      <c r="G208" s="38">
        <v>622.5</v>
      </c>
      <c r="H208" s="38">
        <v>80.900000000000006</v>
      </c>
      <c r="I208" s="38">
        <v>727.69999999999993</v>
      </c>
      <c r="J208" s="38">
        <v>191.2</v>
      </c>
      <c r="K208" s="38">
        <v>1662.1</v>
      </c>
      <c r="L208" s="38">
        <v>18498.400000000009</v>
      </c>
      <c r="M208" s="38">
        <v>654.50000000000011</v>
      </c>
      <c r="N208" s="38">
        <v>1427</v>
      </c>
      <c r="O208" s="38">
        <v>20579.900000000009</v>
      </c>
      <c r="P208" s="38">
        <v>31733.30000000001</v>
      </c>
    </row>
    <row r="209" spans="2:16" x14ac:dyDescent="0.3">
      <c r="C209" s="37" t="s">
        <v>68</v>
      </c>
      <c r="D209" s="37" t="s">
        <v>4</v>
      </c>
      <c r="E209" s="37">
        <v>480.7</v>
      </c>
      <c r="F209" s="37">
        <v>0.2</v>
      </c>
      <c r="G209" s="37">
        <v>0</v>
      </c>
      <c r="H209" s="37">
        <v>0</v>
      </c>
      <c r="I209" s="37">
        <v>0</v>
      </c>
      <c r="J209" s="37">
        <v>0</v>
      </c>
      <c r="K209" s="38">
        <v>0.2</v>
      </c>
      <c r="L209" s="37">
        <v>1153.5</v>
      </c>
      <c r="M209" s="37">
        <v>0</v>
      </c>
      <c r="N209" s="37">
        <v>24.1</v>
      </c>
      <c r="O209" s="38">
        <v>1177.5999999999999</v>
      </c>
      <c r="P209" s="38">
        <v>1658.5</v>
      </c>
    </row>
    <row r="210" spans="2:16" x14ac:dyDescent="0.3">
      <c r="B210" s="39"/>
      <c r="C210" s="37" t="s">
        <v>69</v>
      </c>
      <c r="D210" s="37" t="s">
        <v>5</v>
      </c>
      <c r="E210" s="37">
        <v>3769.8</v>
      </c>
      <c r="F210" s="37">
        <v>30.5</v>
      </c>
      <c r="G210" s="37">
        <v>0</v>
      </c>
      <c r="H210" s="37">
        <v>0</v>
      </c>
      <c r="I210" s="37">
        <v>1546.7</v>
      </c>
      <c r="J210" s="37">
        <v>86.2</v>
      </c>
      <c r="K210" s="38">
        <v>1663.4</v>
      </c>
      <c r="L210" s="37">
        <v>731.5</v>
      </c>
      <c r="M210" s="37">
        <v>0</v>
      </c>
      <c r="N210" s="37">
        <v>5.5</v>
      </c>
      <c r="O210" s="38">
        <v>737</v>
      </c>
      <c r="P210" s="38">
        <v>6170.2</v>
      </c>
    </row>
    <row r="211" spans="2:16" x14ac:dyDescent="0.3">
      <c r="B211" s="39"/>
      <c r="C211" s="37" t="s">
        <v>70</v>
      </c>
      <c r="D211" s="37" t="s">
        <v>8</v>
      </c>
      <c r="E211" s="37">
        <v>193</v>
      </c>
      <c r="F211" s="37">
        <v>0</v>
      </c>
      <c r="G211" s="37">
        <v>0</v>
      </c>
      <c r="H211" s="37">
        <v>0</v>
      </c>
      <c r="I211" s="37">
        <v>542.5</v>
      </c>
      <c r="J211" s="37">
        <v>11.5</v>
      </c>
      <c r="K211" s="38">
        <v>554</v>
      </c>
      <c r="L211" s="37">
        <v>467.4</v>
      </c>
      <c r="M211" s="37">
        <v>0</v>
      </c>
      <c r="N211" s="37">
        <v>0</v>
      </c>
      <c r="O211" s="38">
        <v>467.4</v>
      </c>
      <c r="P211" s="38">
        <v>1214.4000000000001</v>
      </c>
    </row>
    <row r="212" spans="2:16" x14ac:dyDescent="0.3">
      <c r="B212" s="39"/>
      <c r="C212" s="37" t="s">
        <v>71</v>
      </c>
      <c r="D212" s="37" t="s">
        <v>7</v>
      </c>
      <c r="E212" s="37">
        <v>2558.6</v>
      </c>
      <c r="F212" s="37">
        <v>64.7</v>
      </c>
      <c r="G212" s="37">
        <v>109</v>
      </c>
      <c r="H212" s="37">
        <v>0</v>
      </c>
      <c r="I212" s="37">
        <v>1504.3</v>
      </c>
      <c r="J212" s="37">
        <v>721</v>
      </c>
      <c r="K212" s="38">
        <v>2399</v>
      </c>
      <c r="L212" s="37">
        <v>2650.9</v>
      </c>
      <c r="M212" s="37">
        <v>0</v>
      </c>
      <c r="N212" s="37">
        <v>72.599999999999994</v>
      </c>
      <c r="O212" s="38">
        <v>2723.5</v>
      </c>
      <c r="P212" s="38">
        <v>7681.0999999999995</v>
      </c>
    </row>
    <row r="213" spans="2:16" x14ac:dyDescent="0.3">
      <c r="B213" s="39"/>
      <c r="C213" s="37" t="s">
        <v>72</v>
      </c>
      <c r="D213" s="37" t="s">
        <v>3</v>
      </c>
      <c r="E213" s="37">
        <v>341.7</v>
      </c>
      <c r="F213" s="37">
        <v>1.2</v>
      </c>
      <c r="G213" s="37">
        <v>0</v>
      </c>
      <c r="H213" s="37">
        <v>0</v>
      </c>
      <c r="I213" s="37">
        <v>45.7</v>
      </c>
      <c r="J213" s="37">
        <v>50.7</v>
      </c>
      <c r="K213" s="38">
        <v>97.600000000000009</v>
      </c>
      <c r="L213" s="37">
        <v>1778.3</v>
      </c>
      <c r="M213" s="37">
        <v>0</v>
      </c>
      <c r="N213" s="37">
        <v>66.599999999999994</v>
      </c>
      <c r="O213" s="38">
        <v>1844.9</v>
      </c>
      <c r="P213" s="38">
        <v>2284.1999999999998</v>
      </c>
    </row>
    <row r="214" spans="2:16" x14ac:dyDescent="0.3">
      <c r="B214" s="39"/>
      <c r="C214" s="37" t="s">
        <v>73</v>
      </c>
      <c r="D214" s="37" t="s">
        <v>6</v>
      </c>
      <c r="E214" s="37">
        <v>186.5</v>
      </c>
      <c r="F214" s="37">
        <v>0</v>
      </c>
      <c r="G214" s="37">
        <v>0</v>
      </c>
      <c r="H214" s="37">
        <v>0</v>
      </c>
      <c r="I214" s="37">
        <v>606.9</v>
      </c>
      <c r="J214" s="37">
        <v>15.5</v>
      </c>
      <c r="K214" s="38">
        <v>622.4</v>
      </c>
      <c r="L214" s="37">
        <v>1026.0999999999999</v>
      </c>
      <c r="M214" s="37">
        <v>7.4</v>
      </c>
      <c r="N214" s="37">
        <v>15.1</v>
      </c>
      <c r="O214" s="38">
        <v>1048.5999999999999</v>
      </c>
      <c r="P214" s="38">
        <v>1857.5</v>
      </c>
    </row>
    <row r="215" spans="2:16" x14ac:dyDescent="0.3">
      <c r="B215" s="39"/>
      <c r="C215" s="37" t="s">
        <v>74</v>
      </c>
      <c r="D215" s="37" t="s">
        <v>9</v>
      </c>
      <c r="E215" s="37">
        <v>626.20000000000005</v>
      </c>
      <c r="F215" s="37">
        <v>1.9</v>
      </c>
      <c r="G215" s="37">
        <v>199.7</v>
      </c>
      <c r="H215" s="37">
        <v>59.7</v>
      </c>
      <c r="I215" s="37">
        <v>62.7</v>
      </c>
      <c r="J215" s="37">
        <v>84.5</v>
      </c>
      <c r="K215" s="38">
        <v>408.49999999999989</v>
      </c>
      <c r="L215" s="37">
        <v>1646.1</v>
      </c>
      <c r="M215" s="37">
        <v>0</v>
      </c>
      <c r="N215" s="37">
        <v>62.9</v>
      </c>
      <c r="O215" s="38">
        <v>1709</v>
      </c>
      <c r="P215" s="38">
        <v>2743.7</v>
      </c>
    </row>
    <row r="216" spans="2:16" ht="15.05" customHeight="1" x14ac:dyDescent="0.3">
      <c r="B216" s="39"/>
      <c r="C216" s="39" t="s">
        <v>58</v>
      </c>
      <c r="D216" s="39" t="s">
        <v>2</v>
      </c>
      <c r="E216" s="38">
        <v>8156.5</v>
      </c>
      <c r="F216" s="38">
        <v>98.500000000000014</v>
      </c>
      <c r="G216" s="38">
        <v>308.7</v>
      </c>
      <c r="H216" s="38">
        <v>59.7</v>
      </c>
      <c r="I216" s="38">
        <v>4308.7999999999993</v>
      </c>
      <c r="J216" s="38">
        <v>969.40000000000009</v>
      </c>
      <c r="K216" s="38">
        <v>5745.1</v>
      </c>
      <c r="L216" s="38">
        <v>9453.8000000000011</v>
      </c>
      <c r="M216" s="38">
        <v>7.4</v>
      </c>
      <c r="N216" s="38">
        <v>246.8</v>
      </c>
      <c r="O216" s="38">
        <v>9708</v>
      </c>
      <c r="P216" s="38">
        <v>23609.599999999999</v>
      </c>
    </row>
    <row r="217" spans="2:16" x14ac:dyDescent="0.3">
      <c r="C217" s="37" t="s">
        <v>75</v>
      </c>
      <c r="D217" s="37" t="s">
        <v>90</v>
      </c>
      <c r="E217" s="37">
        <v>655</v>
      </c>
      <c r="F217" s="37">
        <v>0</v>
      </c>
      <c r="G217" s="37">
        <v>50.9</v>
      </c>
      <c r="H217" s="37">
        <v>0</v>
      </c>
      <c r="I217" s="37">
        <v>1.9</v>
      </c>
      <c r="J217" s="37">
        <v>23.1</v>
      </c>
      <c r="K217" s="38">
        <v>75.900000000000006</v>
      </c>
      <c r="L217" s="37">
        <v>899.2</v>
      </c>
      <c r="M217" s="37">
        <v>0</v>
      </c>
      <c r="N217" s="37">
        <v>67.599999999999994</v>
      </c>
      <c r="O217" s="38">
        <v>966.80000000000007</v>
      </c>
      <c r="P217" s="38">
        <v>1697.7</v>
      </c>
    </row>
    <row r="218" spans="2:16" x14ac:dyDescent="0.3">
      <c r="B218" s="39"/>
      <c r="C218" s="37" t="s">
        <v>76</v>
      </c>
      <c r="D218" s="37" t="s">
        <v>21</v>
      </c>
      <c r="E218" s="37">
        <v>8786.4999999999909</v>
      </c>
      <c r="F218" s="37">
        <v>1.1000000000000001</v>
      </c>
      <c r="G218" s="37">
        <v>292.89999999999998</v>
      </c>
      <c r="H218" s="37">
        <v>0</v>
      </c>
      <c r="I218" s="37">
        <v>231.6</v>
      </c>
      <c r="J218" s="37">
        <v>152.30000000000001</v>
      </c>
      <c r="K218" s="38">
        <v>677.9</v>
      </c>
      <c r="L218" s="37">
        <v>6896.3</v>
      </c>
      <c r="M218" s="37">
        <v>74.8</v>
      </c>
      <c r="N218" s="37">
        <v>1203.0999999999999</v>
      </c>
      <c r="O218" s="38">
        <v>8174.2000000000007</v>
      </c>
      <c r="P218" s="38">
        <v>17638.599999999991</v>
      </c>
    </row>
    <row r="219" spans="2:16" x14ac:dyDescent="0.3">
      <c r="B219" s="39"/>
      <c r="C219" s="37" t="s">
        <v>77</v>
      </c>
      <c r="D219" s="37" t="s">
        <v>23</v>
      </c>
      <c r="E219" s="37">
        <v>839.5</v>
      </c>
      <c r="F219" s="37">
        <v>0</v>
      </c>
      <c r="G219" s="37">
        <v>0</v>
      </c>
      <c r="H219" s="37">
        <v>0</v>
      </c>
      <c r="I219" s="37">
        <v>8.6</v>
      </c>
      <c r="J219" s="37">
        <v>9.3000000000000007</v>
      </c>
      <c r="K219" s="38">
        <v>17.899999999999999</v>
      </c>
      <c r="L219" s="37">
        <v>1071.5</v>
      </c>
      <c r="M219" s="37">
        <v>26</v>
      </c>
      <c r="N219" s="37">
        <v>591.9</v>
      </c>
      <c r="O219" s="38">
        <v>1689.4</v>
      </c>
      <c r="P219" s="38">
        <v>2546.8000000000002</v>
      </c>
    </row>
    <row r="220" spans="2:16" x14ac:dyDescent="0.3">
      <c r="B220" s="39"/>
      <c r="C220" s="37" t="s">
        <v>78</v>
      </c>
      <c r="D220" s="37" t="s">
        <v>24</v>
      </c>
      <c r="E220" s="37">
        <v>5427</v>
      </c>
      <c r="F220" s="37">
        <v>0</v>
      </c>
      <c r="G220" s="37">
        <v>0</v>
      </c>
      <c r="H220" s="37">
        <v>0</v>
      </c>
      <c r="I220" s="37">
        <v>0</v>
      </c>
      <c r="J220" s="37">
        <v>0</v>
      </c>
      <c r="K220" s="38">
        <v>0</v>
      </c>
      <c r="L220" s="37">
        <v>486.6</v>
      </c>
      <c r="M220" s="37">
        <v>0</v>
      </c>
      <c r="N220" s="37">
        <v>635.79999999999995</v>
      </c>
      <c r="O220" s="38">
        <v>1122.4000000000001</v>
      </c>
      <c r="P220" s="38">
        <v>6549.4</v>
      </c>
    </row>
    <row r="221" spans="2:16" ht="15.05" customHeight="1" x14ac:dyDescent="0.3">
      <c r="B221" s="39"/>
      <c r="C221" s="39" t="s">
        <v>58</v>
      </c>
      <c r="D221" s="39" t="s">
        <v>20</v>
      </c>
      <c r="E221" s="38">
        <v>15707.999999999991</v>
      </c>
      <c r="F221" s="38">
        <v>1.1000000000000001</v>
      </c>
      <c r="G221" s="38">
        <v>343.8</v>
      </c>
      <c r="H221" s="38">
        <v>0</v>
      </c>
      <c r="I221" s="38">
        <v>242.1</v>
      </c>
      <c r="J221" s="38">
        <v>184.7</v>
      </c>
      <c r="K221" s="38">
        <v>771.69999999999993</v>
      </c>
      <c r="L221" s="38">
        <v>9353.6</v>
      </c>
      <c r="M221" s="38">
        <v>100.8</v>
      </c>
      <c r="N221" s="38">
        <v>2498.4</v>
      </c>
      <c r="O221" s="38">
        <v>11952.8</v>
      </c>
      <c r="P221" s="38">
        <v>28432.499999999989</v>
      </c>
    </row>
    <row r="222" spans="2:16" x14ac:dyDescent="0.3">
      <c r="C222" s="37" t="s">
        <v>79</v>
      </c>
      <c r="D222" s="37" t="s">
        <v>26</v>
      </c>
      <c r="E222" s="37">
        <v>2526.5</v>
      </c>
      <c r="F222" s="37">
        <v>0.8</v>
      </c>
      <c r="G222" s="37">
        <v>0</v>
      </c>
      <c r="H222" s="37">
        <v>0</v>
      </c>
      <c r="I222" s="37">
        <v>0</v>
      </c>
      <c r="J222" s="37">
        <v>64.900000000000006</v>
      </c>
      <c r="K222" s="38">
        <v>65.7</v>
      </c>
      <c r="L222" s="37">
        <v>3015.2</v>
      </c>
      <c r="M222" s="37">
        <v>91.4</v>
      </c>
      <c r="N222" s="37">
        <v>741.6</v>
      </c>
      <c r="O222" s="38">
        <v>3848.2</v>
      </c>
      <c r="P222" s="38">
        <v>6440.4000000000005</v>
      </c>
    </row>
    <row r="223" spans="2:16" x14ac:dyDescent="0.3">
      <c r="B223" s="39"/>
      <c r="C223" s="37" t="s">
        <v>80</v>
      </c>
      <c r="D223" s="37" t="s">
        <v>28</v>
      </c>
      <c r="E223" s="37">
        <v>2880.6</v>
      </c>
      <c r="F223" s="37">
        <v>5.7</v>
      </c>
      <c r="G223" s="37">
        <v>0</v>
      </c>
      <c r="H223" s="37">
        <v>0</v>
      </c>
      <c r="I223" s="37">
        <v>153.69999999999999</v>
      </c>
      <c r="J223" s="37">
        <v>28.2</v>
      </c>
      <c r="K223" s="38">
        <v>187.6</v>
      </c>
      <c r="L223" s="37">
        <v>4947</v>
      </c>
      <c r="M223" s="37">
        <v>244.1</v>
      </c>
      <c r="N223" s="37">
        <v>422.8</v>
      </c>
      <c r="O223" s="38">
        <v>5613.9000000000005</v>
      </c>
      <c r="P223" s="38">
        <v>8682.1</v>
      </c>
    </row>
    <row r="224" spans="2:16" x14ac:dyDescent="0.3">
      <c r="B224" s="39"/>
      <c r="C224" s="37" t="s">
        <v>81</v>
      </c>
      <c r="D224" s="37" t="s">
        <v>27</v>
      </c>
      <c r="E224" s="37">
        <v>1364.8</v>
      </c>
      <c r="F224" s="37">
        <v>1.2</v>
      </c>
      <c r="G224" s="37">
        <v>0</v>
      </c>
      <c r="H224" s="37">
        <v>0</v>
      </c>
      <c r="I224" s="37">
        <v>0</v>
      </c>
      <c r="J224" s="37">
        <v>27.9</v>
      </c>
      <c r="K224" s="38">
        <v>29.1</v>
      </c>
      <c r="L224" s="37">
        <v>1866.4</v>
      </c>
      <c r="M224" s="37">
        <v>11.1</v>
      </c>
      <c r="N224" s="37">
        <v>469</v>
      </c>
      <c r="O224" s="38">
        <v>2346.5</v>
      </c>
      <c r="P224" s="38">
        <v>3740.4</v>
      </c>
    </row>
    <row r="225" spans="2:18" ht="15.05" customHeight="1" x14ac:dyDescent="0.3">
      <c r="B225" s="39"/>
      <c r="C225" s="39" t="s">
        <v>58</v>
      </c>
      <c r="D225" s="39" t="s">
        <v>25</v>
      </c>
      <c r="E225" s="38">
        <v>6771.9000000000005</v>
      </c>
      <c r="F225" s="38">
        <v>7.7</v>
      </c>
      <c r="G225" s="38">
        <v>0</v>
      </c>
      <c r="H225" s="38">
        <v>0</v>
      </c>
      <c r="I225" s="38">
        <v>153.69999999999999</v>
      </c>
      <c r="J225" s="38">
        <v>121</v>
      </c>
      <c r="K225" s="38">
        <v>282.39999999999998</v>
      </c>
      <c r="L225" s="38">
        <v>9828.6</v>
      </c>
      <c r="M225" s="38">
        <v>346.6</v>
      </c>
      <c r="N225" s="38">
        <v>1633.4</v>
      </c>
      <c r="O225" s="38">
        <v>11808.6</v>
      </c>
      <c r="P225" s="38">
        <v>18862.900000000001</v>
      </c>
    </row>
    <row r="226" spans="2:18" x14ac:dyDescent="0.3">
      <c r="C226" s="39"/>
      <c r="D226" s="39" t="s">
        <v>82</v>
      </c>
      <c r="E226" s="38">
        <v>44999.499999999993</v>
      </c>
      <c r="F226" s="38">
        <v>147.1</v>
      </c>
      <c r="G226" s="38">
        <v>2032.9</v>
      </c>
      <c r="H226" s="38">
        <v>140.6</v>
      </c>
      <c r="I226" s="38">
        <v>5834.2999999999993</v>
      </c>
      <c r="J226" s="38">
        <v>1912.8</v>
      </c>
      <c r="K226" s="38">
        <v>10067.700000000001</v>
      </c>
      <c r="L226" s="38">
        <v>57106.200000000012</v>
      </c>
      <c r="M226" s="38">
        <v>1334.8</v>
      </c>
      <c r="N226" s="38">
        <v>7072.3</v>
      </c>
      <c r="O226" s="38">
        <v>65513.30000000001</v>
      </c>
      <c r="P226" s="38">
        <v>120580.5</v>
      </c>
    </row>
    <row r="227" spans="2:18" x14ac:dyDescent="0.3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</row>
    <row r="228" spans="2:18" x14ac:dyDescent="0.3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</row>
    <row r="229" spans="2:18" x14ac:dyDescent="0.3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</row>
    <row r="230" spans="2:18" x14ac:dyDescent="0.3">
      <c r="L230" s="21" t="s">
        <v>94</v>
      </c>
    </row>
    <row r="232" spans="2:18" x14ac:dyDescent="0.3">
      <c r="B232" s="33" t="s">
        <v>86</v>
      </c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</row>
    <row r="233" spans="2:18" x14ac:dyDescent="0.3">
      <c r="B233" s="33" t="s">
        <v>39</v>
      </c>
      <c r="C233" s="33" t="s">
        <v>40</v>
      </c>
      <c r="D233" s="33"/>
      <c r="E233" s="33" t="s">
        <v>95</v>
      </c>
      <c r="F233" s="33"/>
      <c r="G233" s="33" t="s">
        <v>42</v>
      </c>
      <c r="H233" s="33"/>
      <c r="I233" s="33"/>
      <c r="J233" s="33"/>
      <c r="K233" s="33" t="s">
        <v>43</v>
      </c>
      <c r="L233" s="33"/>
      <c r="M233" s="33"/>
      <c r="N233" s="33" t="s">
        <v>44</v>
      </c>
    </row>
    <row r="234" spans="2:18" x14ac:dyDescent="0.3">
      <c r="B234" s="33"/>
      <c r="C234" s="33"/>
      <c r="D234" s="33"/>
      <c r="E234" s="33" t="s">
        <v>41</v>
      </c>
      <c r="F234" s="33" t="s">
        <v>45</v>
      </c>
      <c r="G234" s="33" t="s">
        <v>46</v>
      </c>
      <c r="H234" s="33" t="s">
        <v>47</v>
      </c>
      <c r="I234" s="33" t="s">
        <v>48</v>
      </c>
      <c r="J234" s="33" t="s">
        <v>49</v>
      </c>
      <c r="K234" s="33" t="s">
        <v>51</v>
      </c>
      <c r="L234" s="33" t="s">
        <v>52</v>
      </c>
      <c r="M234" s="33" t="s">
        <v>53</v>
      </c>
      <c r="N234" s="33" t="s">
        <v>50</v>
      </c>
    </row>
    <row r="235" spans="2:18" x14ac:dyDescent="0.3">
      <c r="B235" s="33" t="s">
        <v>29</v>
      </c>
      <c r="C235" s="34" t="s">
        <v>54</v>
      </c>
      <c r="D235" s="34" t="s">
        <v>33</v>
      </c>
      <c r="E235" s="34">
        <v>170.2</v>
      </c>
      <c r="F235" s="34">
        <v>0</v>
      </c>
      <c r="G235" s="34">
        <v>0</v>
      </c>
      <c r="H235" s="34">
        <v>0</v>
      </c>
      <c r="I235" s="34">
        <v>0</v>
      </c>
      <c r="J235" s="34">
        <v>0</v>
      </c>
      <c r="K235" s="34">
        <v>82.5</v>
      </c>
      <c r="L235" s="34">
        <v>0</v>
      </c>
      <c r="M235" s="34">
        <v>121.7</v>
      </c>
      <c r="N235" s="35">
        <v>374.4</v>
      </c>
      <c r="O235" s="40">
        <f>SUM(K235:M235)</f>
        <v>204.2</v>
      </c>
      <c r="R235" s="40">
        <f>SUM(F235:J235)</f>
        <v>0</v>
      </c>
    </row>
    <row r="236" spans="2:18" x14ac:dyDescent="0.3">
      <c r="B236" s="33"/>
      <c r="C236" s="34" t="s">
        <v>55</v>
      </c>
      <c r="D236" s="34" t="s">
        <v>32</v>
      </c>
      <c r="E236" s="34">
        <v>3185.9</v>
      </c>
      <c r="F236" s="34">
        <v>0</v>
      </c>
      <c r="G236" s="34">
        <v>100.7</v>
      </c>
      <c r="H236" s="34">
        <v>0</v>
      </c>
      <c r="I236" s="34">
        <v>0</v>
      </c>
      <c r="J236" s="34">
        <v>178.7</v>
      </c>
      <c r="K236" s="34">
        <v>2070.3000000000002</v>
      </c>
      <c r="L236" s="34">
        <v>18.7</v>
      </c>
      <c r="M236" s="34">
        <v>791.9</v>
      </c>
      <c r="N236" s="35">
        <v>6346.1999999999989</v>
      </c>
      <c r="O236" s="40">
        <f t="shared" ref="O236:O267" si="0">SUM(K236:M236)</f>
        <v>2880.9</v>
      </c>
      <c r="R236" s="40">
        <f t="shared" ref="R236:R266" si="1">SUM(F236:J236)</f>
        <v>279.39999999999998</v>
      </c>
    </row>
    <row r="237" spans="2:18" x14ac:dyDescent="0.3">
      <c r="B237" s="33"/>
      <c r="C237" s="34" t="s">
        <v>56</v>
      </c>
      <c r="D237" s="34" t="s">
        <v>30</v>
      </c>
      <c r="E237" s="34">
        <v>571.9</v>
      </c>
      <c r="F237" s="34">
        <v>0</v>
      </c>
      <c r="G237" s="34">
        <v>225.5</v>
      </c>
      <c r="H237" s="34">
        <v>0</v>
      </c>
      <c r="I237" s="34">
        <v>0</v>
      </c>
      <c r="J237" s="34">
        <v>21.8</v>
      </c>
      <c r="K237" s="34">
        <v>3736.7</v>
      </c>
      <c r="L237" s="34">
        <v>0</v>
      </c>
      <c r="M237" s="34">
        <v>79.5</v>
      </c>
      <c r="N237" s="35">
        <v>4635.3999999999996</v>
      </c>
      <c r="O237" s="40">
        <f t="shared" si="0"/>
        <v>3816.2</v>
      </c>
      <c r="R237" s="40">
        <f t="shared" si="1"/>
        <v>247.3</v>
      </c>
    </row>
    <row r="238" spans="2:18" x14ac:dyDescent="0.3">
      <c r="B238" s="33"/>
      <c r="C238" s="34" t="s">
        <v>57</v>
      </c>
      <c r="D238" s="34" t="s">
        <v>31</v>
      </c>
      <c r="E238" s="34">
        <v>1524</v>
      </c>
      <c r="F238" s="34">
        <v>0</v>
      </c>
      <c r="G238" s="34">
        <v>431.7</v>
      </c>
      <c r="H238" s="34">
        <v>0</v>
      </c>
      <c r="I238" s="34">
        <v>402</v>
      </c>
      <c r="J238" s="34">
        <v>40.299999999999997</v>
      </c>
      <c r="K238" s="34">
        <v>3743.9</v>
      </c>
      <c r="L238" s="34">
        <v>194.1</v>
      </c>
      <c r="M238" s="34">
        <v>286.3</v>
      </c>
      <c r="N238" s="35">
        <v>6622.3</v>
      </c>
      <c r="O238" s="40">
        <f t="shared" si="0"/>
        <v>4224.3</v>
      </c>
      <c r="R238" s="40">
        <f t="shared" si="1"/>
        <v>874</v>
      </c>
    </row>
    <row r="239" spans="2:18" x14ac:dyDescent="0.3">
      <c r="B239" s="33"/>
      <c r="C239" s="33" t="s">
        <v>58</v>
      </c>
      <c r="D239" s="33"/>
      <c r="E239" s="35">
        <v>5452</v>
      </c>
      <c r="F239" s="35">
        <v>0</v>
      </c>
      <c r="G239" s="35">
        <v>757.9</v>
      </c>
      <c r="H239" s="35">
        <v>0</v>
      </c>
      <c r="I239" s="35">
        <v>402</v>
      </c>
      <c r="J239" s="35">
        <v>240.8</v>
      </c>
      <c r="K239" s="35">
        <v>9633.4</v>
      </c>
      <c r="L239" s="35">
        <v>212.8</v>
      </c>
      <c r="M239" s="35">
        <v>1279.4000000000001</v>
      </c>
      <c r="N239" s="35">
        <v>17978.3</v>
      </c>
      <c r="O239" s="40">
        <f t="shared" si="0"/>
        <v>11125.599999999999</v>
      </c>
      <c r="R239" s="40">
        <f t="shared" si="1"/>
        <v>1400.7</v>
      </c>
    </row>
    <row r="240" spans="2:18" x14ac:dyDescent="0.3">
      <c r="B240" s="33" t="s">
        <v>10</v>
      </c>
      <c r="C240" s="34" t="s">
        <v>59</v>
      </c>
      <c r="D240" s="34" t="s">
        <v>17</v>
      </c>
      <c r="E240" s="34">
        <v>71</v>
      </c>
      <c r="F240" s="34">
        <v>0</v>
      </c>
      <c r="G240" s="34">
        <v>0</v>
      </c>
      <c r="H240" s="34">
        <v>0</v>
      </c>
      <c r="I240" s="34">
        <v>0</v>
      </c>
      <c r="J240" s="34">
        <v>4.4000000000000004</v>
      </c>
      <c r="K240" s="34">
        <v>549.9</v>
      </c>
      <c r="L240" s="34">
        <v>95.8</v>
      </c>
      <c r="M240" s="34">
        <v>178.9</v>
      </c>
      <c r="N240" s="35">
        <v>900</v>
      </c>
      <c r="O240" s="40">
        <f t="shared" si="0"/>
        <v>824.59999999999991</v>
      </c>
      <c r="R240" s="40">
        <f t="shared" si="1"/>
        <v>4.4000000000000004</v>
      </c>
    </row>
    <row r="241" spans="2:18" x14ac:dyDescent="0.3">
      <c r="B241" s="33"/>
      <c r="C241" s="34" t="s">
        <v>60</v>
      </c>
      <c r="D241" s="34" t="s">
        <v>19</v>
      </c>
      <c r="E241" s="34">
        <v>4097.8999999999996</v>
      </c>
      <c r="F241" s="34">
        <v>39.799999999999997</v>
      </c>
      <c r="G241" s="34">
        <v>595.5</v>
      </c>
      <c r="H241" s="34">
        <v>0</v>
      </c>
      <c r="I241" s="34">
        <v>272.39999999999998</v>
      </c>
      <c r="J241" s="34">
        <v>134.69999999999999</v>
      </c>
      <c r="K241" s="34">
        <v>5901.7000000000098</v>
      </c>
      <c r="L241" s="34">
        <v>326.2</v>
      </c>
      <c r="M241" s="34">
        <v>131.6</v>
      </c>
      <c r="N241" s="35">
        <v>11499.80000000001</v>
      </c>
      <c r="O241" s="40">
        <f t="shared" si="0"/>
        <v>6359.50000000001</v>
      </c>
      <c r="R241" s="40">
        <f t="shared" si="1"/>
        <v>1042.3999999999999</v>
      </c>
    </row>
    <row r="242" spans="2:18" x14ac:dyDescent="0.3">
      <c r="B242" s="33"/>
      <c r="C242" s="34" t="s">
        <v>61</v>
      </c>
      <c r="D242" s="34" t="s">
        <v>13</v>
      </c>
      <c r="E242" s="34">
        <v>1261.2</v>
      </c>
      <c r="F242" s="34">
        <v>0</v>
      </c>
      <c r="G242" s="34">
        <v>48.5</v>
      </c>
      <c r="H242" s="34">
        <v>0</v>
      </c>
      <c r="I242" s="34">
        <v>116.7</v>
      </c>
      <c r="J242" s="34">
        <v>44.4</v>
      </c>
      <c r="K242" s="34">
        <v>2089.8000000000002</v>
      </c>
      <c r="L242" s="34">
        <v>32.299999999999997</v>
      </c>
      <c r="M242" s="34">
        <v>77.5</v>
      </c>
      <c r="N242" s="35">
        <v>3670.400000000001</v>
      </c>
      <c r="O242" s="40">
        <f t="shared" si="0"/>
        <v>2199.6000000000004</v>
      </c>
      <c r="R242" s="40">
        <f t="shared" si="1"/>
        <v>209.6</v>
      </c>
    </row>
    <row r="243" spans="2:18" x14ac:dyDescent="0.3">
      <c r="B243" s="33"/>
      <c r="C243" s="34" t="s">
        <v>62</v>
      </c>
      <c r="D243" s="34" t="s">
        <v>11</v>
      </c>
      <c r="E243" s="34">
        <v>1776.5</v>
      </c>
      <c r="F243" s="34">
        <v>0</v>
      </c>
      <c r="G243" s="34">
        <v>0</v>
      </c>
      <c r="H243" s="34">
        <v>0</v>
      </c>
      <c r="I243" s="34">
        <v>0</v>
      </c>
      <c r="J243" s="34">
        <v>0</v>
      </c>
      <c r="K243" s="34">
        <v>2419</v>
      </c>
      <c r="L243" s="34">
        <v>14.4</v>
      </c>
      <c r="M243" s="34">
        <v>124.6</v>
      </c>
      <c r="N243" s="35">
        <v>4334.5</v>
      </c>
      <c r="O243" s="40">
        <f t="shared" si="0"/>
        <v>2558</v>
      </c>
      <c r="R243" s="40">
        <f t="shared" si="1"/>
        <v>0</v>
      </c>
    </row>
    <row r="244" spans="2:18" x14ac:dyDescent="0.3">
      <c r="B244" s="33"/>
      <c r="C244" s="34" t="s">
        <v>63</v>
      </c>
      <c r="D244" s="34" t="s">
        <v>15</v>
      </c>
      <c r="E244" s="34">
        <v>388</v>
      </c>
      <c r="F244" s="34">
        <v>0</v>
      </c>
      <c r="G244" s="34">
        <v>15</v>
      </c>
      <c r="H244" s="34">
        <v>0</v>
      </c>
      <c r="I244" s="34">
        <v>0</v>
      </c>
      <c r="J244" s="34">
        <v>7.7</v>
      </c>
      <c r="K244" s="34">
        <v>1002.3</v>
      </c>
      <c r="L244" s="34">
        <v>2.9</v>
      </c>
      <c r="M244" s="34">
        <v>274.39999999999998</v>
      </c>
      <c r="N244" s="35">
        <v>1690.3</v>
      </c>
      <c r="O244" s="40">
        <f t="shared" si="0"/>
        <v>1279.5999999999999</v>
      </c>
      <c r="R244" s="40">
        <f t="shared" si="1"/>
        <v>22.7</v>
      </c>
    </row>
    <row r="245" spans="2:18" x14ac:dyDescent="0.3">
      <c r="B245" s="33"/>
      <c r="C245" s="34" t="s">
        <v>64</v>
      </c>
      <c r="D245" s="34" t="s">
        <v>16</v>
      </c>
      <c r="E245" s="34">
        <v>683.4</v>
      </c>
      <c r="F245" s="34">
        <v>0</v>
      </c>
      <c r="G245" s="34">
        <v>0</v>
      </c>
      <c r="H245" s="34">
        <v>0</v>
      </c>
      <c r="I245" s="34">
        <v>93</v>
      </c>
      <c r="J245" s="34">
        <v>0</v>
      </c>
      <c r="K245" s="34">
        <v>1694.9</v>
      </c>
      <c r="L245" s="34">
        <v>51.8</v>
      </c>
      <c r="M245" s="34">
        <v>408.8</v>
      </c>
      <c r="N245" s="35">
        <v>2931.900000000001</v>
      </c>
      <c r="O245" s="40">
        <f t="shared" si="0"/>
        <v>2155.5</v>
      </c>
      <c r="R245" s="40">
        <f t="shared" si="1"/>
        <v>93</v>
      </c>
    </row>
    <row r="246" spans="2:18" x14ac:dyDescent="0.3">
      <c r="B246" s="33"/>
      <c r="C246" s="34" t="s">
        <v>65</v>
      </c>
      <c r="D246" s="34" t="s">
        <v>12</v>
      </c>
      <c r="E246" s="34">
        <v>1934.3</v>
      </c>
      <c r="F246" s="34">
        <v>0</v>
      </c>
      <c r="G246" s="34">
        <v>52.7</v>
      </c>
      <c r="H246" s="34">
        <v>0</v>
      </c>
      <c r="I246" s="34">
        <v>42</v>
      </c>
      <c r="J246" s="34">
        <v>0</v>
      </c>
      <c r="K246" s="34">
        <v>2439.4</v>
      </c>
      <c r="L246" s="34">
        <v>16</v>
      </c>
      <c r="M246" s="34">
        <v>24.5</v>
      </c>
      <c r="N246" s="35">
        <v>4508.8999999999996</v>
      </c>
      <c r="O246" s="40">
        <f t="shared" si="0"/>
        <v>2479.9</v>
      </c>
      <c r="R246" s="40">
        <f t="shared" si="1"/>
        <v>94.7</v>
      </c>
    </row>
    <row r="247" spans="2:18" x14ac:dyDescent="0.3">
      <c r="B247" s="33"/>
      <c r="C247" s="34" t="s">
        <v>66</v>
      </c>
      <c r="D247" s="34" t="s">
        <v>14</v>
      </c>
      <c r="E247" s="34">
        <v>253.62</v>
      </c>
      <c r="F247" s="34">
        <v>0</v>
      </c>
      <c r="G247" s="34">
        <v>0</v>
      </c>
      <c r="H247" s="34">
        <v>0</v>
      </c>
      <c r="I247" s="34">
        <v>32</v>
      </c>
      <c r="J247" s="34">
        <v>0</v>
      </c>
      <c r="K247" s="34">
        <v>1352.8</v>
      </c>
      <c r="L247" s="34">
        <v>16.7</v>
      </c>
      <c r="M247" s="34">
        <v>146.6</v>
      </c>
      <c r="N247" s="35">
        <v>1801.72</v>
      </c>
      <c r="O247" s="40">
        <f t="shared" si="0"/>
        <v>1516.1</v>
      </c>
      <c r="R247" s="40">
        <f t="shared" si="1"/>
        <v>32</v>
      </c>
    </row>
    <row r="248" spans="2:18" x14ac:dyDescent="0.3">
      <c r="B248" s="33"/>
      <c r="C248" s="34" t="s">
        <v>67</v>
      </c>
      <c r="D248" s="34" t="s">
        <v>18</v>
      </c>
      <c r="E248" s="34">
        <v>100.4</v>
      </c>
      <c r="F248" s="34">
        <v>0</v>
      </c>
      <c r="G248" s="34">
        <v>0</v>
      </c>
      <c r="H248" s="34">
        <v>0</v>
      </c>
      <c r="I248" s="34">
        <v>0</v>
      </c>
      <c r="J248" s="34">
        <v>0</v>
      </c>
      <c r="K248" s="34">
        <v>161.5</v>
      </c>
      <c r="L248" s="34">
        <v>77.599999999999994</v>
      </c>
      <c r="M248" s="34">
        <v>79.7</v>
      </c>
      <c r="N248" s="35">
        <v>419.2</v>
      </c>
      <c r="O248" s="40">
        <f t="shared" si="0"/>
        <v>318.8</v>
      </c>
      <c r="R248" s="40">
        <f t="shared" si="1"/>
        <v>0</v>
      </c>
    </row>
    <row r="249" spans="2:18" x14ac:dyDescent="0.3">
      <c r="B249" s="33"/>
      <c r="C249" s="33" t="s">
        <v>58</v>
      </c>
      <c r="D249" s="33"/>
      <c r="E249" s="35">
        <v>10566.32</v>
      </c>
      <c r="F249" s="35">
        <v>39.799999999999997</v>
      </c>
      <c r="G249" s="35">
        <v>711.7</v>
      </c>
      <c r="H249" s="35">
        <v>0</v>
      </c>
      <c r="I249" s="35">
        <v>556.09999999999991</v>
      </c>
      <c r="J249" s="35">
        <v>191.2</v>
      </c>
      <c r="K249" s="35">
        <v>17611.30000000001</v>
      </c>
      <c r="L249" s="35">
        <v>633.70000000000005</v>
      </c>
      <c r="M249" s="35">
        <v>1446.6</v>
      </c>
      <c r="N249" s="35">
        <v>31756.720000000008</v>
      </c>
      <c r="O249" s="40">
        <f t="shared" si="0"/>
        <v>19691.600000000009</v>
      </c>
      <c r="R249" s="40">
        <f t="shared" si="1"/>
        <v>1498.8</v>
      </c>
    </row>
    <row r="250" spans="2:18" x14ac:dyDescent="0.3">
      <c r="B250" s="33" t="s">
        <v>2</v>
      </c>
      <c r="C250" s="34" t="s">
        <v>68</v>
      </c>
      <c r="D250" s="34" t="s">
        <v>4</v>
      </c>
      <c r="E250" s="34">
        <v>475.17</v>
      </c>
      <c r="F250" s="34">
        <v>0.24</v>
      </c>
      <c r="G250" s="34">
        <v>0</v>
      </c>
      <c r="H250" s="34">
        <v>0</v>
      </c>
      <c r="I250" s="34">
        <v>0</v>
      </c>
      <c r="J250" s="34">
        <v>0</v>
      </c>
      <c r="K250" s="34">
        <v>1153.5</v>
      </c>
      <c r="L250" s="34">
        <v>0</v>
      </c>
      <c r="M250" s="34">
        <v>24.1</v>
      </c>
      <c r="N250" s="35">
        <v>1653.01</v>
      </c>
      <c r="O250" s="40">
        <f t="shared" si="0"/>
        <v>1177.5999999999999</v>
      </c>
      <c r="R250" s="40">
        <f t="shared" si="1"/>
        <v>0.24</v>
      </c>
    </row>
    <row r="251" spans="2:18" x14ac:dyDescent="0.3">
      <c r="B251" s="33"/>
      <c r="C251" s="34" t="s">
        <v>69</v>
      </c>
      <c r="D251" s="34" t="s">
        <v>5</v>
      </c>
      <c r="E251" s="34">
        <v>3921.6</v>
      </c>
      <c r="F251" s="34">
        <v>30.5</v>
      </c>
      <c r="G251" s="34">
        <v>0</v>
      </c>
      <c r="H251" s="34">
        <v>0</v>
      </c>
      <c r="I251" s="34">
        <v>1416</v>
      </c>
      <c r="J251" s="34">
        <v>86.2</v>
      </c>
      <c r="K251" s="34">
        <v>710.4</v>
      </c>
      <c r="L251" s="34">
        <v>0</v>
      </c>
      <c r="M251" s="34">
        <v>5.5</v>
      </c>
      <c r="N251" s="35">
        <v>6170.2</v>
      </c>
      <c r="O251" s="40">
        <f t="shared" si="0"/>
        <v>715.9</v>
      </c>
      <c r="R251" s="40">
        <f t="shared" si="1"/>
        <v>1532.7</v>
      </c>
    </row>
    <row r="252" spans="2:18" x14ac:dyDescent="0.3">
      <c r="B252" s="33"/>
      <c r="C252" s="34" t="s">
        <v>70</v>
      </c>
      <c r="D252" s="34" t="s">
        <v>8</v>
      </c>
      <c r="E252" s="34">
        <v>198.8</v>
      </c>
      <c r="F252" s="34">
        <v>0</v>
      </c>
      <c r="G252" s="34">
        <v>0</v>
      </c>
      <c r="H252" s="34">
        <v>0</v>
      </c>
      <c r="I252" s="34">
        <v>542.29999999999995</v>
      </c>
      <c r="J252" s="34">
        <v>11.5</v>
      </c>
      <c r="K252" s="34">
        <v>467.4</v>
      </c>
      <c r="L252" s="34">
        <v>0</v>
      </c>
      <c r="M252" s="34">
        <v>0</v>
      </c>
      <c r="N252" s="35">
        <v>1220</v>
      </c>
      <c r="O252" s="40">
        <f t="shared" si="0"/>
        <v>467.4</v>
      </c>
      <c r="R252" s="40">
        <f t="shared" si="1"/>
        <v>553.79999999999995</v>
      </c>
    </row>
    <row r="253" spans="2:18" x14ac:dyDescent="0.3">
      <c r="B253" s="33"/>
      <c r="C253" s="34" t="s">
        <v>71</v>
      </c>
      <c r="D253" s="34" t="s">
        <v>7</v>
      </c>
      <c r="E253" s="34">
        <v>2564</v>
      </c>
      <c r="F253" s="34">
        <v>64.7</v>
      </c>
      <c r="G253" s="34">
        <v>109</v>
      </c>
      <c r="H253" s="34">
        <v>0</v>
      </c>
      <c r="I253" s="34">
        <v>1504.3</v>
      </c>
      <c r="J253" s="34">
        <v>721</v>
      </c>
      <c r="K253" s="34">
        <v>2649.9</v>
      </c>
      <c r="L253" s="34">
        <v>0</v>
      </c>
      <c r="M253" s="34">
        <v>72.599999999999994</v>
      </c>
      <c r="N253" s="35">
        <v>7685.5</v>
      </c>
      <c r="O253" s="40">
        <f t="shared" si="0"/>
        <v>2722.5</v>
      </c>
      <c r="R253" s="40">
        <f t="shared" si="1"/>
        <v>2399</v>
      </c>
    </row>
    <row r="254" spans="2:18" x14ac:dyDescent="0.3">
      <c r="B254" s="33"/>
      <c r="C254" s="34" t="s">
        <v>72</v>
      </c>
      <c r="D254" s="34" t="s">
        <v>3</v>
      </c>
      <c r="E254" s="34">
        <v>410.8</v>
      </c>
      <c r="F254" s="34">
        <v>1.2</v>
      </c>
      <c r="G254" s="34">
        <v>0</v>
      </c>
      <c r="H254" s="34">
        <v>0</v>
      </c>
      <c r="I254" s="34">
        <v>45.7</v>
      </c>
      <c r="J254" s="34">
        <v>37.1</v>
      </c>
      <c r="K254" s="34">
        <v>1722.8</v>
      </c>
      <c r="L254" s="34">
        <v>0</v>
      </c>
      <c r="M254" s="34">
        <v>66.599999999999994</v>
      </c>
      <c r="N254" s="35">
        <v>2284.1999999999998</v>
      </c>
      <c r="O254" s="40">
        <f t="shared" si="0"/>
        <v>1789.3999999999999</v>
      </c>
      <c r="R254" s="40">
        <f t="shared" si="1"/>
        <v>84</v>
      </c>
    </row>
    <row r="255" spans="2:18" x14ac:dyDescent="0.3">
      <c r="B255" s="33"/>
      <c r="C255" s="34" t="s">
        <v>73</v>
      </c>
      <c r="D255" s="34" t="s">
        <v>6</v>
      </c>
      <c r="E255" s="34">
        <v>373.2</v>
      </c>
      <c r="F255" s="34">
        <v>0</v>
      </c>
      <c r="G255" s="34">
        <v>0</v>
      </c>
      <c r="H255" s="34">
        <v>0</v>
      </c>
      <c r="I255" s="34">
        <v>460</v>
      </c>
      <c r="J255" s="34">
        <v>15.5</v>
      </c>
      <c r="K255" s="34">
        <v>993</v>
      </c>
      <c r="L255" s="34">
        <v>7.4</v>
      </c>
      <c r="M255" s="34">
        <v>15.8</v>
      </c>
      <c r="N255" s="35">
        <v>1864.9</v>
      </c>
      <c r="O255" s="40">
        <f t="shared" si="0"/>
        <v>1016.1999999999999</v>
      </c>
      <c r="R255" s="40">
        <f t="shared" si="1"/>
        <v>475.5</v>
      </c>
    </row>
    <row r="256" spans="2:18" x14ac:dyDescent="0.3">
      <c r="B256" s="33"/>
      <c r="C256" s="34" t="s">
        <v>74</v>
      </c>
      <c r="D256" s="34" t="s">
        <v>9</v>
      </c>
      <c r="E256" s="34">
        <v>859.7</v>
      </c>
      <c r="F256" s="34">
        <v>1.9</v>
      </c>
      <c r="G256" s="34">
        <v>192.6</v>
      </c>
      <c r="H256" s="34">
        <v>8.3000000000000007</v>
      </c>
      <c r="I256" s="34">
        <v>62.7</v>
      </c>
      <c r="J256" s="34">
        <v>0</v>
      </c>
      <c r="K256" s="34">
        <v>1569.9</v>
      </c>
      <c r="L256" s="34">
        <v>0</v>
      </c>
      <c r="M256" s="34">
        <v>54.3</v>
      </c>
      <c r="N256" s="35">
        <v>2749.4</v>
      </c>
      <c r="O256" s="40">
        <f t="shared" si="0"/>
        <v>1624.2</v>
      </c>
      <c r="R256" s="40">
        <f t="shared" si="1"/>
        <v>265.5</v>
      </c>
    </row>
    <row r="257" spans="2:18" x14ac:dyDescent="0.3">
      <c r="B257" s="33"/>
      <c r="C257" s="33" t="s">
        <v>58</v>
      </c>
      <c r="D257" s="33"/>
      <c r="E257" s="35">
        <v>8803.27</v>
      </c>
      <c r="F257" s="35">
        <v>98.54</v>
      </c>
      <c r="G257" s="35">
        <v>301.60000000000002</v>
      </c>
      <c r="H257" s="35">
        <v>8.3000000000000007</v>
      </c>
      <c r="I257" s="35">
        <v>4031</v>
      </c>
      <c r="J257" s="35">
        <v>871.30000000000007</v>
      </c>
      <c r="K257" s="35">
        <v>9266.9000000000015</v>
      </c>
      <c r="L257" s="35">
        <v>7.4</v>
      </c>
      <c r="M257" s="35">
        <v>238.9</v>
      </c>
      <c r="N257" s="35">
        <v>23627.21</v>
      </c>
      <c r="O257" s="40">
        <f t="shared" si="0"/>
        <v>9513.2000000000007</v>
      </c>
      <c r="R257" s="40">
        <f t="shared" si="1"/>
        <v>5310.7400000000007</v>
      </c>
    </row>
    <row r="258" spans="2:18" x14ac:dyDescent="0.3">
      <c r="B258" s="33" t="s">
        <v>20</v>
      </c>
      <c r="C258" s="34" t="s">
        <v>75</v>
      </c>
      <c r="D258" s="34" t="s">
        <v>22</v>
      </c>
      <c r="E258" s="34">
        <v>655</v>
      </c>
      <c r="F258" s="34">
        <v>0</v>
      </c>
      <c r="G258" s="34">
        <v>50.9</v>
      </c>
      <c r="H258" s="34">
        <v>0</v>
      </c>
      <c r="I258" s="34">
        <v>1.9</v>
      </c>
      <c r="J258" s="34">
        <v>23.1</v>
      </c>
      <c r="K258" s="34">
        <v>899.2</v>
      </c>
      <c r="L258" s="34">
        <v>0</v>
      </c>
      <c r="M258" s="34">
        <v>67.599999999999994</v>
      </c>
      <c r="N258" s="35">
        <v>1697.7</v>
      </c>
      <c r="O258" s="40">
        <f t="shared" si="0"/>
        <v>966.80000000000007</v>
      </c>
      <c r="R258" s="40">
        <f t="shared" si="1"/>
        <v>75.900000000000006</v>
      </c>
    </row>
    <row r="259" spans="2:18" x14ac:dyDescent="0.3">
      <c r="B259" s="33"/>
      <c r="C259" s="34" t="s">
        <v>76</v>
      </c>
      <c r="D259" s="34" t="s">
        <v>21</v>
      </c>
      <c r="E259" s="34">
        <v>8808.6999999999898</v>
      </c>
      <c r="F259" s="34">
        <v>1.1000000000000001</v>
      </c>
      <c r="G259" s="34">
        <v>267.89999999999998</v>
      </c>
      <c r="H259" s="34">
        <v>0</v>
      </c>
      <c r="I259" s="34">
        <v>316.3</v>
      </c>
      <c r="J259" s="34">
        <v>152.30000000000001</v>
      </c>
      <c r="K259" s="34">
        <v>6798.1</v>
      </c>
      <c r="L259" s="34">
        <v>74.8</v>
      </c>
      <c r="M259" s="34">
        <v>1200.8</v>
      </c>
      <c r="N259" s="35">
        <v>17619.999999999989</v>
      </c>
      <c r="O259" s="40">
        <f t="shared" si="0"/>
        <v>8073.7000000000007</v>
      </c>
      <c r="R259" s="40">
        <f t="shared" si="1"/>
        <v>737.59999999999991</v>
      </c>
    </row>
    <row r="260" spans="2:18" x14ac:dyDescent="0.3">
      <c r="B260" s="33"/>
      <c r="C260" s="34" t="s">
        <v>77</v>
      </c>
      <c r="D260" s="34" t="s">
        <v>23</v>
      </c>
      <c r="E260" s="34">
        <v>839.5</v>
      </c>
      <c r="F260" s="34">
        <v>0</v>
      </c>
      <c r="G260" s="34">
        <v>0</v>
      </c>
      <c r="H260" s="34">
        <v>0</v>
      </c>
      <c r="I260" s="34">
        <v>8.6</v>
      </c>
      <c r="J260" s="34">
        <v>9.3000000000000007</v>
      </c>
      <c r="K260" s="34">
        <v>1074.8</v>
      </c>
      <c r="L260" s="34">
        <v>26</v>
      </c>
      <c r="M260" s="34">
        <v>594.29999999999995</v>
      </c>
      <c r="N260" s="35">
        <v>2552.5</v>
      </c>
      <c r="O260" s="40">
        <f t="shared" si="0"/>
        <v>1695.1</v>
      </c>
      <c r="R260" s="40">
        <f t="shared" si="1"/>
        <v>17.899999999999999</v>
      </c>
    </row>
    <row r="261" spans="2:18" x14ac:dyDescent="0.3">
      <c r="B261" s="33"/>
      <c r="C261" s="34" t="s">
        <v>78</v>
      </c>
      <c r="D261" s="34" t="s">
        <v>24</v>
      </c>
      <c r="E261" s="34">
        <v>5427</v>
      </c>
      <c r="F261" s="34">
        <v>0</v>
      </c>
      <c r="G261" s="34">
        <v>0</v>
      </c>
      <c r="H261" s="34">
        <v>0</v>
      </c>
      <c r="I261" s="34">
        <v>0</v>
      </c>
      <c r="J261" s="34">
        <v>0</v>
      </c>
      <c r="K261" s="34">
        <v>486.6</v>
      </c>
      <c r="L261" s="34">
        <v>0</v>
      </c>
      <c r="M261" s="34">
        <v>635.79999999999995</v>
      </c>
      <c r="N261" s="35">
        <v>6549.4000000000005</v>
      </c>
      <c r="O261" s="40">
        <f t="shared" si="0"/>
        <v>1122.4000000000001</v>
      </c>
      <c r="R261" s="40">
        <f t="shared" si="1"/>
        <v>0</v>
      </c>
    </row>
    <row r="262" spans="2:18" x14ac:dyDescent="0.3">
      <c r="B262" s="33"/>
      <c r="C262" s="33" t="s">
        <v>58</v>
      </c>
      <c r="D262" s="33"/>
      <c r="E262" s="35">
        <v>15730.19999999999</v>
      </c>
      <c r="F262" s="35">
        <v>1.1000000000000001</v>
      </c>
      <c r="G262" s="35">
        <v>318.8</v>
      </c>
      <c r="H262" s="35">
        <v>0</v>
      </c>
      <c r="I262" s="35">
        <v>326.8</v>
      </c>
      <c r="J262" s="35">
        <v>184.7</v>
      </c>
      <c r="K262" s="35">
        <v>9258.7000000000007</v>
      </c>
      <c r="L262" s="35">
        <v>100.8</v>
      </c>
      <c r="M262" s="35">
        <v>2498.5</v>
      </c>
      <c r="N262" s="35">
        <v>28419.599999999991</v>
      </c>
      <c r="O262" s="40">
        <f t="shared" si="0"/>
        <v>11858</v>
      </c>
      <c r="R262" s="40">
        <f t="shared" si="1"/>
        <v>831.40000000000009</v>
      </c>
    </row>
    <row r="263" spans="2:18" x14ac:dyDescent="0.3">
      <c r="B263" s="33" t="s">
        <v>25</v>
      </c>
      <c r="C263" s="34" t="s">
        <v>79</v>
      </c>
      <c r="D263" s="34" t="s">
        <v>26</v>
      </c>
      <c r="E263" s="34">
        <v>2574.1</v>
      </c>
      <c r="F263" s="34">
        <v>0.8</v>
      </c>
      <c r="G263" s="34">
        <v>0</v>
      </c>
      <c r="H263" s="34">
        <v>0</v>
      </c>
      <c r="I263" s="34">
        <v>0</v>
      </c>
      <c r="J263" s="34">
        <v>64.900000000000006</v>
      </c>
      <c r="K263" s="34">
        <v>2993</v>
      </c>
      <c r="L263" s="34">
        <v>91.4</v>
      </c>
      <c r="M263" s="34">
        <v>763.1</v>
      </c>
      <c r="N263" s="35">
        <v>6487.3</v>
      </c>
      <c r="O263" s="40">
        <f t="shared" si="0"/>
        <v>3847.5</v>
      </c>
      <c r="R263" s="40">
        <f t="shared" si="1"/>
        <v>65.7</v>
      </c>
    </row>
    <row r="264" spans="2:18" x14ac:dyDescent="0.3">
      <c r="B264" s="33"/>
      <c r="C264" s="34" t="s">
        <v>80</v>
      </c>
      <c r="D264" s="34" t="s">
        <v>28</v>
      </c>
      <c r="E264" s="34">
        <v>2949.4</v>
      </c>
      <c r="F264" s="34">
        <v>5.7</v>
      </c>
      <c r="G264" s="34">
        <v>0</v>
      </c>
      <c r="H264" s="34">
        <v>0</v>
      </c>
      <c r="I264" s="34">
        <v>152.1</v>
      </c>
      <c r="J264" s="34">
        <v>10.6</v>
      </c>
      <c r="K264" s="34">
        <v>4966.3999999999996</v>
      </c>
      <c r="L264" s="34">
        <v>244.1</v>
      </c>
      <c r="M264" s="34">
        <v>422.8</v>
      </c>
      <c r="N264" s="35">
        <v>8751.1</v>
      </c>
      <c r="O264" s="40">
        <f t="shared" si="0"/>
        <v>5633.3</v>
      </c>
      <c r="R264" s="40">
        <f t="shared" si="1"/>
        <v>168.39999999999998</v>
      </c>
    </row>
    <row r="265" spans="2:18" x14ac:dyDescent="0.3">
      <c r="B265" s="33"/>
      <c r="C265" s="34" t="s">
        <v>81</v>
      </c>
      <c r="D265" s="34" t="s">
        <v>27</v>
      </c>
      <c r="E265" s="34">
        <v>1363.3</v>
      </c>
      <c r="F265" s="34">
        <v>1.2</v>
      </c>
      <c r="G265" s="34">
        <v>0</v>
      </c>
      <c r="H265" s="34">
        <v>0</v>
      </c>
      <c r="I265" s="34">
        <v>0</v>
      </c>
      <c r="J265" s="34">
        <v>29.4</v>
      </c>
      <c r="K265" s="34">
        <v>1866.4</v>
      </c>
      <c r="L265" s="34">
        <v>11.1</v>
      </c>
      <c r="M265" s="34">
        <v>475.7</v>
      </c>
      <c r="N265" s="35">
        <v>3747.099999999999</v>
      </c>
      <c r="O265" s="40">
        <f t="shared" si="0"/>
        <v>2353.1999999999998</v>
      </c>
      <c r="R265" s="40">
        <f t="shared" si="1"/>
        <v>30.599999999999998</v>
      </c>
    </row>
    <row r="266" spans="2:18" x14ac:dyDescent="0.3">
      <c r="B266" s="33"/>
      <c r="C266" s="33" t="s">
        <v>58</v>
      </c>
      <c r="D266" s="33"/>
      <c r="E266" s="35">
        <v>6886.8</v>
      </c>
      <c r="F266" s="35">
        <v>7.7</v>
      </c>
      <c r="G266" s="35">
        <v>0</v>
      </c>
      <c r="H266" s="35">
        <v>0</v>
      </c>
      <c r="I266" s="35">
        <v>152.1</v>
      </c>
      <c r="J266" s="35">
        <v>104.9</v>
      </c>
      <c r="K266" s="35">
        <v>9825.7999999999993</v>
      </c>
      <c r="L266" s="35">
        <v>346.6</v>
      </c>
      <c r="M266" s="35">
        <v>1661.6</v>
      </c>
      <c r="N266" s="35">
        <v>18985.5</v>
      </c>
      <c r="O266" s="40">
        <f t="shared" si="0"/>
        <v>11834</v>
      </c>
      <c r="R266" s="40">
        <f t="shared" si="1"/>
        <v>264.7</v>
      </c>
    </row>
    <row r="267" spans="2:18" x14ac:dyDescent="0.3">
      <c r="B267" s="33" t="s">
        <v>82</v>
      </c>
      <c r="C267" s="33"/>
      <c r="D267" s="33"/>
      <c r="E267" s="35">
        <v>47438.589999999989</v>
      </c>
      <c r="F267" s="35">
        <v>147.13999999999999</v>
      </c>
      <c r="G267" s="35">
        <v>2090</v>
      </c>
      <c r="H267" s="35">
        <v>8.3000000000000007</v>
      </c>
      <c r="I267" s="35">
        <v>5468</v>
      </c>
      <c r="J267" s="35">
        <v>1592.9</v>
      </c>
      <c r="K267" s="35">
        <v>55596.10000000002</v>
      </c>
      <c r="L267" s="35">
        <v>1301.3</v>
      </c>
      <c r="M267" s="35">
        <v>7125.0000000000009</v>
      </c>
      <c r="N267" s="35">
        <v>120767.33</v>
      </c>
      <c r="O267" s="40">
        <f t="shared" si="0"/>
        <v>64022.400000000023</v>
      </c>
      <c r="R267" s="40">
        <f>SUM(F267:J267)</f>
        <v>9306.34</v>
      </c>
    </row>
  </sheetData>
  <mergeCells count="14">
    <mergeCell ref="P192:P193"/>
    <mergeCell ref="B191:P191"/>
    <mergeCell ref="B148:P148"/>
    <mergeCell ref="B149:B150"/>
    <mergeCell ref="C149:D150"/>
    <mergeCell ref="E149:E150"/>
    <mergeCell ref="F149:K149"/>
    <mergeCell ref="L149:O149"/>
    <mergeCell ref="P149:P150"/>
    <mergeCell ref="B192:B193"/>
    <mergeCell ref="C192:D193"/>
    <mergeCell ref="E192:E193"/>
    <mergeCell ref="F192:K192"/>
    <mergeCell ref="L192:O192"/>
  </mergeCells>
  <hyperlinks>
    <hyperlink ref="B3" r:id="rId1"/>
  </hyperlinks>
  <pageMargins left="0.511811024" right="0.511811024" top="0.78740157499999996" bottom="0.78740157499999996" header="0.31496062000000002" footer="0.31496062000000002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ROD_1_3_1_1_3_2</vt:lpstr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2015-07-08T14:15:47Z</dcterms:created>
  <dcterms:modified xsi:type="dcterms:W3CDTF">2020-12-23T12:36:49Z</dcterms:modified>
</cp:coreProperties>
</file>