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1_1_TOTAL" sheetId="2" r:id="rId1"/>
    <sheet name="AQU_3_3_2_1_1" sheetId="1" r:id="rId2"/>
  </sheets>
  <definedNames>
    <definedName name="_xlnm._FilterDatabase" localSheetId="1" hidden="1">AQU_3_3_2_1_1!$B$1:$B$115</definedName>
    <definedName name="_xlnm.Print_Titles" localSheetId="1">AQU_3_3_2_1_1!$A:$C,AQU_3_3_2_1_1!$1:$5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9" i="1" l="1"/>
  <c r="L149" i="1"/>
  <c r="K149" i="1"/>
  <c r="P149" i="1" s="1"/>
  <c r="J149" i="1"/>
  <c r="I149" i="1"/>
  <c r="H149" i="1"/>
  <c r="R149" i="1" s="1"/>
  <c r="G149" i="1"/>
  <c r="Q149" i="1" s="1"/>
  <c r="F149" i="1"/>
  <c r="E149" i="1"/>
  <c r="O149" i="1" s="1"/>
  <c r="D149" i="1"/>
  <c r="N149" i="1" s="1"/>
  <c r="R148" i="1"/>
  <c r="M148" i="1"/>
  <c r="L148" i="1"/>
  <c r="K148" i="1"/>
  <c r="J148" i="1"/>
  <c r="I148" i="1"/>
  <c r="H148" i="1"/>
  <c r="G148" i="1"/>
  <c r="Q148" i="1" s="1"/>
  <c r="F148" i="1"/>
  <c r="E148" i="1"/>
  <c r="D148" i="1"/>
  <c r="N148" i="1" s="1"/>
  <c r="Q147" i="1"/>
  <c r="M147" i="1"/>
  <c r="L147" i="1"/>
  <c r="K147" i="1"/>
  <c r="J147" i="1"/>
  <c r="I147" i="1"/>
  <c r="N147" i="1" s="1"/>
  <c r="H147" i="1"/>
  <c r="G147" i="1"/>
  <c r="F147" i="1"/>
  <c r="P147" i="1" s="1"/>
  <c r="E147" i="1"/>
  <c r="D147" i="1"/>
  <c r="R146" i="1"/>
  <c r="Q146" i="1"/>
  <c r="P146" i="1"/>
  <c r="O146" i="1"/>
  <c r="N146" i="1"/>
  <c r="R145" i="1"/>
  <c r="Q145" i="1"/>
  <c r="P145" i="1"/>
  <c r="O145" i="1"/>
  <c r="N145" i="1"/>
  <c r="R144" i="1"/>
  <c r="Q144" i="1"/>
  <c r="P144" i="1"/>
  <c r="O144" i="1"/>
  <c r="N144" i="1"/>
  <c r="R143" i="1"/>
  <c r="Q143" i="1"/>
  <c r="P143" i="1"/>
  <c r="O143" i="1"/>
  <c r="N143" i="1"/>
  <c r="R142" i="1"/>
  <c r="Q142" i="1"/>
  <c r="P142" i="1"/>
  <c r="O142" i="1"/>
  <c r="N142" i="1"/>
  <c r="R141" i="1"/>
  <c r="Q141" i="1"/>
  <c r="P141" i="1"/>
  <c r="O141" i="1"/>
  <c r="N141" i="1"/>
  <c r="R140" i="1"/>
  <c r="Q140" i="1"/>
  <c r="P140" i="1"/>
  <c r="O140" i="1"/>
  <c r="N140" i="1"/>
  <c r="R139" i="1"/>
  <c r="Q139" i="1"/>
  <c r="P139" i="1"/>
  <c r="O139" i="1"/>
  <c r="N139" i="1"/>
  <c r="R138" i="1"/>
  <c r="Q138" i="1"/>
  <c r="P138" i="1"/>
  <c r="O138" i="1"/>
  <c r="N138" i="1"/>
  <c r="R137" i="1"/>
  <c r="Q137" i="1"/>
  <c r="P137" i="1"/>
  <c r="O137" i="1"/>
  <c r="N137" i="1"/>
  <c r="R136" i="1"/>
  <c r="Q136" i="1"/>
  <c r="P136" i="1"/>
  <c r="O136" i="1"/>
  <c r="N136" i="1"/>
  <c r="R135" i="1"/>
  <c r="Q135" i="1"/>
  <c r="P135" i="1"/>
  <c r="O135" i="1"/>
  <c r="N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42" i="1"/>
  <c r="O42" i="1"/>
  <c r="P42" i="1"/>
  <c r="Q42" i="1"/>
  <c r="R42" i="1"/>
  <c r="N43" i="1"/>
  <c r="O43" i="1"/>
  <c r="P43" i="1"/>
  <c r="Q43" i="1"/>
  <c r="R43" i="1"/>
  <c r="N44" i="1"/>
  <c r="O44" i="1"/>
  <c r="P44" i="1"/>
  <c r="Q44" i="1"/>
  <c r="R44" i="1"/>
  <c r="N45" i="1"/>
  <c r="O45" i="1"/>
  <c r="P45" i="1"/>
  <c r="Q45" i="1"/>
  <c r="R45" i="1"/>
  <c r="N46" i="1"/>
  <c r="O46" i="1"/>
  <c r="P46" i="1"/>
  <c r="Q46" i="1"/>
  <c r="R46" i="1"/>
  <c r="N47" i="1"/>
  <c r="O47" i="1"/>
  <c r="P47" i="1"/>
  <c r="Q47" i="1"/>
  <c r="R47" i="1"/>
  <c r="N48" i="1"/>
  <c r="O48" i="1"/>
  <c r="P48" i="1"/>
  <c r="Q48" i="1"/>
  <c r="R48" i="1"/>
  <c r="N49" i="1"/>
  <c r="O49" i="1"/>
  <c r="P49" i="1"/>
  <c r="Q49" i="1"/>
  <c r="R49" i="1"/>
  <c r="N50" i="1"/>
  <c r="O50" i="1"/>
  <c r="P50" i="1"/>
  <c r="Q50" i="1"/>
  <c r="R50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4" i="1"/>
  <c r="O54" i="1"/>
  <c r="P54" i="1"/>
  <c r="Q54" i="1"/>
  <c r="R54" i="1"/>
  <c r="N55" i="1"/>
  <c r="O55" i="1"/>
  <c r="P55" i="1"/>
  <c r="Q55" i="1"/>
  <c r="R55" i="1"/>
  <c r="N56" i="1"/>
  <c r="O56" i="1"/>
  <c r="P56" i="1"/>
  <c r="Q56" i="1"/>
  <c r="R56" i="1"/>
  <c r="N60" i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N67" i="1"/>
  <c r="O67" i="1"/>
  <c r="P67" i="1"/>
  <c r="Q67" i="1"/>
  <c r="R67" i="1"/>
  <c r="N68" i="1"/>
  <c r="O68" i="1"/>
  <c r="P68" i="1"/>
  <c r="Q68" i="1"/>
  <c r="R68" i="1"/>
  <c r="N69" i="1"/>
  <c r="O69" i="1"/>
  <c r="P69" i="1"/>
  <c r="Q69" i="1"/>
  <c r="R69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4" i="1"/>
  <c r="O74" i="1"/>
  <c r="P74" i="1"/>
  <c r="Q74" i="1"/>
  <c r="R74" i="1"/>
  <c r="N78" i="1"/>
  <c r="O78" i="1"/>
  <c r="P78" i="1"/>
  <c r="Q78" i="1"/>
  <c r="R78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N82" i="1"/>
  <c r="O82" i="1"/>
  <c r="P82" i="1"/>
  <c r="Q82" i="1"/>
  <c r="R82" i="1"/>
  <c r="N83" i="1"/>
  <c r="O83" i="1"/>
  <c r="P83" i="1"/>
  <c r="Q83" i="1"/>
  <c r="R83" i="1"/>
  <c r="N84" i="1"/>
  <c r="O84" i="1"/>
  <c r="P84" i="1"/>
  <c r="Q84" i="1"/>
  <c r="R84" i="1"/>
  <c r="N85" i="1"/>
  <c r="O85" i="1"/>
  <c r="P85" i="1"/>
  <c r="Q85" i="1"/>
  <c r="R85" i="1"/>
  <c r="N86" i="1"/>
  <c r="O86" i="1"/>
  <c r="P86" i="1"/>
  <c r="Q86" i="1"/>
  <c r="R86" i="1"/>
  <c r="N87" i="1"/>
  <c r="O87" i="1"/>
  <c r="P87" i="1"/>
  <c r="Q87" i="1"/>
  <c r="R87" i="1"/>
  <c r="N88" i="1"/>
  <c r="O88" i="1"/>
  <c r="P88" i="1"/>
  <c r="Q88" i="1"/>
  <c r="R88" i="1"/>
  <c r="N89" i="1"/>
  <c r="O89" i="1"/>
  <c r="P89" i="1"/>
  <c r="Q89" i="1"/>
  <c r="R89" i="1"/>
  <c r="N90" i="1"/>
  <c r="O90" i="1"/>
  <c r="P90" i="1"/>
  <c r="Q90" i="1"/>
  <c r="R90" i="1"/>
  <c r="N91" i="1"/>
  <c r="O91" i="1"/>
  <c r="P91" i="1"/>
  <c r="Q91" i="1"/>
  <c r="R91" i="1"/>
  <c r="N92" i="1"/>
  <c r="O92" i="1"/>
  <c r="P92" i="1"/>
  <c r="Q92" i="1"/>
  <c r="R92" i="1"/>
  <c r="N96" i="1"/>
  <c r="O96" i="1"/>
  <c r="P96" i="1"/>
  <c r="Q96" i="1"/>
  <c r="R96" i="1"/>
  <c r="N97" i="1"/>
  <c r="O97" i="1"/>
  <c r="P97" i="1"/>
  <c r="Q97" i="1"/>
  <c r="R97" i="1"/>
  <c r="N98" i="1"/>
  <c r="O98" i="1"/>
  <c r="P98" i="1"/>
  <c r="Q98" i="1"/>
  <c r="R98" i="1"/>
  <c r="N99" i="1"/>
  <c r="O99" i="1"/>
  <c r="P99" i="1"/>
  <c r="Q99" i="1"/>
  <c r="R99" i="1"/>
  <c r="N100" i="1"/>
  <c r="O100" i="1"/>
  <c r="P100" i="1"/>
  <c r="Q100" i="1"/>
  <c r="R100" i="1"/>
  <c r="N101" i="1"/>
  <c r="O101" i="1"/>
  <c r="P101" i="1"/>
  <c r="Q101" i="1"/>
  <c r="R101" i="1"/>
  <c r="N102" i="1"/>
  <c r="O102" i="1"/>
  <c r="P102" i="1"/>
  <c r="Q102" i="1"/>
  <c r="R102" i="1"/>
  <c r="N103" i="1"/>
  <c r="O103" i="1"/>
  <c r="P103" i="1"/>
  <c r="Q103" i="1"/>
  <c r="R103" i="1"/>
  <c r="N104" i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107" i="1"/>
  <c r="O107" i="1"/>
  <c r="P107" i="1"/>
  <c r="Q107" i="1"/>
  <c r="R107" i="1"/>
  <c r="N108" i="1"/>
  <c r="O108" i="1"/>
  <c r="P108" i="1"/>
  <c r="Q108" i="1"/>
  <c r="R108" i="1"/>
  <c r="N109" i="1"/>
  <c r="O109" i="1"/>
  <c r="P109" i="1"/>
  <c r="Q109" i="1"/>
  <c r="R109" i="1"/>
  <c r="N110" i="1"/>
  <c r="O110" i="1"/>
  <c r="P110" i="1"/>
  <c r="Q110" i="1"/>
  <c r="R110" i="1"/>
  <c r="N114" i="1"/>
  <c r="O114" i="1"/>
  <c r="P114" i="1"/>
  <c r="Q114" i="1"/>
  <c r="R114" i="1"/>
  <c r="N115" i="1"/>
  <c r="O115" i="1"/>
  <c r="P115" i="1"/>
  <c r="Q115" i="1"/>
  <c r="R115" i="1"/>
  <c r="N116" i="1"/>
  <c r="O116" i="1"/>
  <c r="P116" i="1"/>
  <c r="Q116" i="1"/>
  <c r="R116" i="1"/>
  <c r="N117" i="1"/>
  <c r="O117" i="1"/>
  <c r="P117" i="1"/>
  <c r="Q117" i="1"/>
  <c r="R117" i="1"/>
  <c r="N118" i="1"/>
  <c r="O118" i="1"/>
  <c r="P118" i="1"/>
  <c r="Q118" i="1"/>
  <c r="R118" i="1"/>
  <c r="N119" i="1"/>
  <c r="O119" i="1"/>
  <c r="P119" i="1"/>
  <c r="Q119" i="1"/>
  <c r="R119" i="1"/>
  <c r="N120" i="1"/>
  <c r="O120" i="1"/>
  <c r="P120" i="1"/>
  <c r="Q120" i="1"/>
  <c r="R120" i="1"/>
  <c r="N121" i="1"/>
  <c r="O121" i="1"/>
  <c r="P121" i="1"/>
  <c r="Q121" i="1"/>
  <c r="R121" i="1"/>
  <c r="N122" i="1"/>
  <c r="O122" i="1"/>
  <c r="P122" i="1"/>
  <c r="Q122" i="1"/>
  <c r="R122" i="1"/>
  <c r="N123" i="1"/>
  <c r="O123" i="1"/>
  <c r="P123" i="1"/>
  <c r="Q123" i="1"/>
  <c r="R123" i="1"/>
  <c r="N124" i="1"/>
  <c r="O124" i="1"/>
  <c r="P124" i="1"/>
  <c r="Q124" i="1"/>
  <c r="R124" i="1"/>
  <c r="N125" i="1"/>
  <c r="O125" i="1"/>
  <c r="P125" i="1"/>
  <c r="Q125" i="1"/>
  <c r="R125" i="1"/>
  <c r="N126" i="1"/>
  <c r="O126" i="1"/>
  <c r="P126" i="1"/>
  <c r="Q126" i="1"/>
  <c r="R126" i="1"/>
  <c r="N127" i="1"/>
  <c r="O127" i="1"/>
  <c r="P127" i="1"/>
  <c r="Q127" i="1"/>
  <c r="R127" i="1"/>
  <c r="N128" i="1"/>
  <c r="O128" i="1"/>
  <c r="P128" i="1"/>
  <c r="Q128" i="1"/>
  <c r="R128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O7" i="1"/>
  <c r="P7" i="1"/>
  <c r="Q7" i="1"/>
  <c r="R7" i="1"/>
  <c r="N7" i="1"/>
  <c r="P6" i="1"/>
  <c r="Q6" i="1"/>
  <c r="R6" i="1"/>
  <c r="O6" i="1"/>
  <c r="N6" i="1"/>
  <c r="D21" i="2"/>
  <c r="D20" i="2"/>
  <c r="D22" i="2" s="1"/>
  <c r="C21" i="2"/>
  <c r="C20" i="2"/>
  <c r="J20" i="2"/>
  <c r="J21" i="2"/>
  <c r="C22" i="2" l="1"/>
  <c r="J22" i="2"/>
  <c r="O147" i="1"/>
  <c r="R147" i="1"/>
  <c r="P148" i="1"/>
  <c r="O148" i="1"/>
  <c r="I21" i="2"/>
  <c r="H21" i="2"/>
  <c r="G21" i="2"/>
  <c r="F21" i="2"/>
  <c r="E21" i="2"/>
  <c r="I20" i="2"/>
  <c r="H20" i="2"/>
  <c r="G20" i="2"/>
  <c r="F20" i="2"/>
  <c r="E20" i="2"/>
  <c r="F22" i="2" l="1"/>
  <c r="H22" i="2"/>
  <c r="I22" i="2"/>
  <c r="E22" i="2"/>
  <c r="G22" i="2"/>
  <c r="M131" i="1"/>
  <c r="L131" i="1"/>
  <c r="K131" i="1"/>
  <c r="J131" i="1"/>
  <c r="I131" i="1"/>
  <c r="H131" i="1"/>
  <c r="R131" i="1" s="1"/>
  <c r="G131" i="1"/>
  <c r="F131" i="1"/>
  <c r="P131" i="1" s="1"/>
  <c r="E131" i="1"/>
  <c r="O131" i="1" s="1"/>
  <c r="D131" i="1"/>
  <c r="N131" i="1" s="1"/>
  <c r="M130" i="1"/>
  <c r="L130" i="1"/>
  <c r="K130" i="1"/>
  <c r="J130" i="1"/>
  <c r="I130" i="1"/>
  <c r="H130" i="1"/>
  <c r="R130" i="1" s="1"/>
  <c r="G130" i="1"/>
  <c r="Q130" i="1" s="1"/>
  <c r="F130" i="1"/>
  <c r="P130" i="1" s="1"/>
  <c r="E130" i="1"/>
  <c r="D130" i="1"/>
  <c r="N130" i="1" s="1"/>
  <c r="M129" i="1"/>
  <c r="L129" i="1"/>
  <c r="K129" i="1"/>
  <c r="J129" i="1"/>
  <c r="I129" i="1"/>
  <c r="H129" i="1"/>
  <c r="R129" i="1" s="1"/>
  <c r="G129" i="1"/>
  <c r="F129" i="1"/>
  <c r="P129" i="1" s="1"/>
  <c r="E129" i="1"/>
  <c r="O129" i="1" s="1"/>
  <c r="D129" i="1"/>
  <c r="N129" i="1" s="1"/>
  <c r="D111" i="1"/>
  <c r="M113" i="1"/>
  <c r="L113" i="1"/>
  <c r="K113" i="1"/>
  <c r="J113" i="1"/>
  <c r="I113" i="1"/>
  <c r="H113" i="1"/>
  <c r="G113" i="1"/>
  <c r="Q113" i="1" s="1"/>
  <c r="F113" i="1"/>
  <c r="P113" i="1" s="1"/>
  <c r="E113" i="1"/>
  <c r="O113" i="1" s="1"/>
  <c r="D113" i="1"/>
  <c r="M112" i="1"/>
  <c r="L112" i="1"/>
  <c r="K112" i="1"/>
  <c r="J112" i="1"/>
  <c r="I112" i="1"/>
  <c r="H112" i="1"/>
  <c r="G112" i="1"/>
  <c r="Q112" i="1" s="1"/>
  <c r="F112" i="1"/>
  <c r="E112" i="1"/>
  <c r="O112" i="1" s="1"/>
  <c r="D112" i="1"/>
  <c r="M111" i="1"/>
  <c r="L111" i="1"/>
  <c r="K111" i="1"/>
  <c r="J111" i="1"/>
  <c r="I111" i="1"/>
  <c r="H111" i="1"/>
  <c r="G111" i="1"/>
  <c r="Q111" i="1" s="1"/>
  <c r="F111" i="1"/>
  <c r="E111" i="1"/>
  <c r="O111" i="1" s="1"/>
  <c r="D93" i="1"/>
  <c r="M95" i="1"/>
  <c r="L95" i="1"/>
  <c r="K95" i="1"/>
  <c r="J95" i="1"/>
  <c r="I95" i="1"/>
  <c r="H95" i="1"/>
  <c r="G95" i="1"/>
  <c r="Q95" i="1" s="1"/>
  <c r="F95" i="1"/>
  <c r="P95" i="1" s="1"/>
  <c r="E95" i="1"/>
  <c r="O95" i="1" s="1"/>
  <c r="D95" i="1"/>
  <c r="M94" i="1"/>
  <c r="L94" i="1"/>
  <c r="K94" i="1"/>
  <c r="J94" i="1"/>
  <c r="I94" i="1"/>
  <c r="H94" i="1"/>
  <c r="R94" i="1" s="1"/>
  <c r="G94" i="1"/>
  <c r="Q94" i="1" s="1"/>
  <c r="F94" i="1"/>
  <c r="E94" i="1"/>
  <c r="O94" i="1" s="1"/>
  <c r="D94" i="1"/>
  <c r="N94" i="1" s="1"/>
  <c r="M93" i="1"/>
  <c r="L93" i="1"/>
  <c r="K93" i="1"/>
  <c r="J93" i="1"/>
  <c r="I93" i="1"/>
  <c r="H93" i="1"/>
  <c r="G93" i="1"/>
  <c r="Q93" i="1" s="1"/>
  <c r="F93" i="1"/>
  <c r="P93" i="1" s="1"/>
  <c r="E93" i="1"/>
  <c r="O93" i="1" s="1"/>
  <c r="D75" i="1"/>
  <c r="M77" i="1"/>
  <c r="L77" i="1"/>
  <c r="K77" i="1"/>
  <c r="J77" i="1"/>
  <c r="I77" i="1"/>
  <c r="H77" i="1"/>
  <c r="G77" i="1"/>
  <c r="Q77" i="1" s="1"/>
  <c r="F77" i="1"/>
  <c r="P77" i="1" s="1"/>
  <c r="E77" i="1"/>
  <c r="O77" i="1" s="1"/>
  <c r="D77" i="1"/>
  <c r="M76" i="1"/>
  <c r="L76" i="1"/>
  <c r="K76" i="1"/>
  <c r="J76" i="1"/>
  <c r="I76" i="1"/>
  <c r="H76" i="1"/>
  <c r="R76" i="1" s="1"/>
  <c r="G76" i="1"/>
  <c r="Q76" i="1" s="1"/>
  <c r="F76" i="1"/>
  <c r="E76" i="1"/>
  <c r="D76" i="1"/>
  <c r="N76" i="1" s="1"/>
  <c r="M75" i="1"/>
  <c r="L75" i="1"/>
  <c r="K75" i="1"/>
  <c r="J75" i="1"/>
  <c r="I75" i="1"/>
  <c r="H75" i="1"/>
  <c r="G75" i="1"/>
  <c r="Q75" i="1" s="1"/>
  <c r="F75" i="1"/>
  <c r="P75" i="1" s="1"/>
  <c r="E75" i="1"/>
  <c r="O75" i="1" s="1"/>
  <c r="D57" i="1"/>
  <c r="M59" i="1"/>
  <c r="L59" i="1"/>
  <c r="K59" i="1"/>
  <c r="J59" i="1"/>
  <c r="I59" i="1"/>
  <c r="H59" i="1"/>
  <c r="R59" i="1" s="1"/>
  <c r="G59" i="1"/>
  <c r="Q59" i="1" s="1"/>
  <c r="F59" i="1"/>
  <c r="E59" i="1"/>
  <c r="O59" i="1" s="1"/>
  <c r="D59" i="1"/>
  <c r="N59" i="1" s="1"/>
  <c r="M58" i="1"/>
  <c r="L58" i="1"/>
  <c r="K58" i="1"/>
  <c r="J58" i="1"/>
  <c r="I58" i="1"/>
  <c r="H58" i="1"/>
  <c r="G58" i="1"/>
  <c r="Q58" i="1" s="1"/>
  <c r="F58" i="1"/>
  <c r="P58" i="1" s="1"/>
  <c r="E58" i="1"/>
  <c r="O58" i="1" s="1"/>
  <c r="D58" i="1"/>
  <c r="M57" i="1"/>
  <c r="L57" i="1"/>
  <c r="K57" i="1"/>
  <c r="J57" i="1"/>
  <c r="I57" i="1"/>
  <c r="H57" i="1"/>
  <c r="R57" i="1" s="1"/>
  <c r="G57" i="1"/>
  <c r="Q57" i="1" s="1"/>
  <c r="F57" i="1"/>
  <c r="E57" i="1"/>
  <c r="O57" i="1" s="1"/>
  <c r="M41" i="1"/>
  <c r="L41" i="1"/>
  <c r="K41" i="1"/>
  <c r="J41" i="1"/>
  <c r="I41" i="1"/>
  <c r="H41" i="1"/>
  <c r="R41" i="1" s="1"/>
  <c r="G41" i="1"/>
  <c r="Q41" i="1" s="1"/>
  <c r="F41" i="1"/>
  <c r="P41" i="1" s="1"/>
  <c r="E41" i="1"/>
  <c r="D41" i="1"/>
  <c r="N41" i="1" s="1"/>
  <c r="M40" i="1"/>
  <c r="L40" i="1"/>
  <c r="K40" i="1"/>
  <c r="J40" i="1"/>
  <c r="I40" i="1"/>
  <c r="H40" i="1"/>
  <c r="R40" i="1" s="1"/>
  <c r="G40" i="1"/>
  <c r="F40" i="1"/>
  <c r="P40" i="1" s="1"/>
  <c r="E40" i="1"/>
  <c r="O40" i="1" s="1"/>
  <c r="D40" i="1"/>
  <c r="N40" i="1" s="1"/>
  <c r="M39" i="1"/>
  <c r="L39" i="1"/>
  <c r="K39" i="1"/>
  <c r="J39" i="1"/>
  <c r="I39" i="1"/>
  <c r="H39" i="1"/>
  <c r="R39" i="1" s="1"/>
  <c r="G39" i="1"/>
  <c r="Q39" i="1" s="1"/>
  <c r="F39" i="1"/>
  <c r="P39" i="1" s="1"/>
  <c r="E39" i="1"/>
  <c r="D39" i="1"/>
  <c r="N39" i="1" s="1"/>
  <c r="E21" i="1"/>
  <c r="F21" i="1"/>
  <c r="P21" i="1" s="1"/>
  <c r="G21" i="1"/>
  <c r="H21" i="1"/>
  <c r="I21" i="1"/>
  <c r="J21" i="1"/>
  <c r="K21" i="1"/>
  <c r="L21" i="1"/>
  <c r="M21" i="1"/>
  <c r="E22" i="1"/>
  <c r="O22" i="1" s="1"/>
  <c r="F22" i="1"/>
  <c r="G22" i="1"/>
  <c r="H22" i="1"/>
  <c r="I22" i="1"/>
  <c r="J22" i="1"/>
  <c r="K22" i="1"/>
  <c r="L22" i="1"/>
  <c r="M22" i="1"/>
  <c r="E23" i="1"/>
  <c r="F23" i="1"/>
  <c r="G23" i="1"/>
  <c r="H23" i="1"/>
  <c r="R23" i="1" s="1"/>
  <c r="I23" i="1"/>
  <c r="J23" i="1"/>
  <c r="K23" i="1"/>
  <c r="L23" i="1"/>
  <c r="M23" i="1"/>
  <c r="D23" i="1"/>
  <c r="N23" i="1" s="1"/>
  <c r="D22" i="1"/>
  <c r="D21" i="1"/>
  <c r="N21" i="1" s="1"/>
  <c r="Q129" i="1" l="1"/>
  <c r="O130" i="1"/>
  <c r="Q131" i="1"/>
  <c r="P111" i="1"/>
  <c r="N112" i="1"/>
  <c r="R112" i="1"/>
  <c r="N111" i="1"/>
  <c r="R111" i="1"/>
  <c r="P112" i="1"/>
  <c r="N113" i="1"/>
  <c r="R113" i="1"/>
  <c r="N93" i="1"/>
  <c r="R93" i="1"/>
  <c r="P94" i="1"/>
  <c r="N95" i="1"/>
  <c r="R95" i="1"/>
  <c r="N75" i="1"/>
  <c r="O76" i="1"/>
  <c r="R75" i="1"/>
  <c r="P76" i="1"/>
  <c r="N77" i="1"/>
  <c r="R77" i="1"/>
  <c r="P57" i="1"/>
  <c r="N58" i="1"/>
  <c r="R58" i="1"/>
  <c r="P59" i="1"/>
  <c r="N57" i="1"/>
  <c r="O39" i="1"/>
  <c r="Q40" i="1"/>
  <c r="O41" i="1"/>
  <c r="N22" i="1"/>
  <c r="Q23" i="1"/>
  <c r="R22" i="1"/>
  <c r="O21" i="1"/>
  <c r="P23" i="1"/>
  <c r="Q22" i="1"/>
  <c r="R21" i="1"/>
  <c r="O23" i="1"/>
  <c r="P22" i="1"/>
  <c r="Q21" i="1"/>
</calcChain>
</file>

<file path=xl/sharedStrings.xml><?xml version="1.0" encoding="utf-8"?>
<sst xmlns="http://schemas.openxmlformats.org/spreadsheetml/2006/main" count="252" uniqueCount="30">
  <si>
    <t>TOTAL</t>
  </si>
  <si>
    <t>Sentido</t>
  </si>
  <si>
    <t>Ano</t>
  </si>
  <si>
    <t>Tipo Navegação</t>
  </si>
  <si>
    <t>Desembarcados</t>
  </si>
  <si>
    <t>2010</t>
  </si>
  <si>
    <t>Porto</t>
  </si>
  <si>
    <t>Apoio Marítimo</t>
  </si>
  <si>
    <t>Carga Conteinerizada</t>
  </si>
  <si>
    <t>Carga Geral</t>
  </si>
  <si>
    <t>Granel Sólido</t>
  </si>
  <si>
    <t>TUP</t>
  </si>
  <si>
    <t>Granel Líquido e Gasoso</t>
  </si>
  <si>
    <t>2011</t>
  </si>
  <si>
    <t>2012</t>
  </si>
  <si>
    <t>2013</t>
  </si>
  <si>
    <t>2014</t>
  </si>
  <si>
    <t>2015</t>
  </si>
  <si>
    <t>Embarcados</t>
  </si>
  <si>
    <t>Apoio Portuário</t>
  </si>
  <si>
    <t>Cabotagem</t>
  </si>
  <si>
    <t>Interior</t>
  </si>
  <si>
    <t>Longo Curso</t>
  </si>
  <si>
    <t>Porto Total</t>
  </si>
  <si>
    <t>TUP Total</t>
  </si>
  <si>
    <t>Tipo de Navegação</t>
  </si>
  <si>
    <t>Subtotal</t>
  </si>
  <si>
    <t>Total</t>
  </si>
  <si>
    <t>Evolução da movimentação total de cargas nos portos organizados e terminais de uso privado - 2010 - 2017</t>
  </si>
  <si>
    <t>Movimentação Total de Cargas nos Portos Organizados e Terminais de Uso Privado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</si>
</sst>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3" borderId="4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3" borderId="4" xfId="1" applyNumberFormat="1" applyFont="1" applyFill="1" applyBorder="1" applyAlignment="1">
      <alignment vertical="center"/>
    </xf>
    <xf numFmtId="4" fontId="3" fillId="5" borderId="0" xfId="0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tabSelected="1" zoomScaleNormal="100" workbookViewId="0"/>
  </sheetViews>
  <sheetFormatPr defaultRowHeight="15.05" x14ac:dyDescent="0.3"/>
  <cols>
    <col min="1" max="1" width="17.33203125" style="2" customWidth="1"/>
    <col min="2" max="2" width="16.44140625" style="2" bestFit="1" customWidth="1"/>
    <col min="3" max="3" width="13.88671875" style="2" bestFit="1" customWidth="1"/>
    <col min="4" max="7" width="15" bestFit="1" customWidth="1"/>
    <col min="8" max="8" width="16.5546875" bestFit="1" customWidth="1"/>
    <col min="9" max="10" width="16.5546875" customWidth="1"/>
  </cols>
  <sheetData>
    <row r="1" spans="1:10" ht="17.55" x14ac:dyDescent="0.3">
      <c r="A1" s="21" t="s">
        <v>28</v>
      </c>
    </row>
    <row r="3" spans="1:10" x14ac:dyDescent="0.3">
      <c r="A3" s="32" t="s">
        <v>25</v>
      </c>
      <c r="B3" s="32" t="s">
        <v>1</v>
      </c>
      <c r="C3" s="32">
        <v>2010</v>
      </c>
      <c r="D3" s="32">
        <v>2011</v>
      </c>
      <c r="E3" s="32">
        <v>2012</v>
      </c>
      <c r="F3" s="32">
        <v>2013</v>
      </c>
      <c r="G3" s="32">
        <v>2014</v>
      </c>
      <c r="H3" s="32">
        <v>2015</v>
      </c>
      <c r="I3" s="32">
        <v>2016</v>
      </c>
      <c r="J3" s="32">
        <v>2017</v>
      </c>
    </row>
    <row r="4" spans="1:10" x14ac:dyDescent="0.3">
      <c r="A4" s="32" t="s">
        <v>3</v>
      </c>
      <c r="B4" s="32" t="s">
        <v>1</v>
      </c>
      <c r="C4" s="32"/>
      <c r="D4" s="32"/>
      <c r="E4" s="32"/>
      <c r="F4" s="32"/>
      <c r="G4" s="32"/>
      <c r="H4" s="32"/>
      <c r="I4" s="32"/>
      <c r="J4" s="32"/>
    </row>
    <row r="5" spans="1:10" ht="15.05" customHeight="1" x14ac:dyDescent="0.3">
      <c r="A5" s="10" t="s">
        <v>22</v>
      </c>
      <c r="B5" s="10" t="s">
        <v>4</v>
      </c>
      <c r="C5" s="11">
        <v>132324555.80802026</v>
      </c>
      <c r="D5" s="8">
        <v>142868453.3020063</v>
      </c>
      <c r="E5" s="8">
        <v>144842570.78400454</v>
      </c>
      <c r="F5" s="8">
        <v>152512441.96000642</v>
      </c>
      <c r="G5" s="8">
        <v>161456543.69598916</v>
      </c>
      <c r="H5" s="8">
        <v>143192801.41000989</v>
      </c>
      <c r="I5" s="8">
        <v>135672493.94201437</v>
      </c>
      <c r="J5" s="8">
        <v>147888727.59747398</v>
      </c>
    </row>
    <row r="6" spans="1:10" ht="15.05" customHeight="1" x14ac:dyDescent="0.3">
      <c r="A6" s="10"/>
      <c r="B6" s="10" t="s">
        <v>18</v>
      </c>
      <c r="C6" s="11">
        <v>489719140.96998841</v>
      </c>
      <c r="D6" s="8">
        <v>514600712.16700089</v>
      </c>
      <c r="E6" s="8">
        <v>525700200.72999239</v>
      </c>
      <c r="F6" s="8">
        <v>531683786.06295288</v>
      </c>
      <c r="G6" s="8">
        <v>552172171.82407665</v>
      </c>
      <c r="H6" s="8">
        <v>610784650.08297396</v>
      </c>
      <c r="I6" s="8">
        <v>607789619.10108185</v>
      </c>
      <c r="J6" s="8">
        <v>656425354.17400575</v>
      </c>
    </row>
    <row r="7" spans="1:10" ht="15.05" customHeight="1" x14ac:dyDescent="0.3">
      <c r="A7" s="13" t="s">
        <v>26</v>
      </c>
      <c r="B7" s="13"/>
      <c r="C7" s="14">
        <v>622043696.7780087</v>
      </c>
      <c r="D7" s="6">
        <v>657469165.46900725</v>
      </c>
      <c r="E7" s="6">
        <v>670542771.51399696</v>
      </c>
      <c r="F7" s="6">
        <v>684196228.02295923</v>
      </c>
      <c r="G7" s="6">
        <v>713628715.52006578</v>
      </c>
      <c r="H7" s="6">
        <v>753977451.49298382</v>
      </c>
      <c r="I7" s="6">
        <v>743462113.04309618</v>
      </c>
      <c r="J7" s="6">
        <v>804314081.77147973</v>
      </c>
    </row>
    <row r="8" spans="1:10" ht="15.05" customHeight="1" x14ac:dyDescent="0.3">
      <c r="A8" s="10" t="s">
        <v>21</v>
      </c>
      <c r="B8" s="10" t="s">
        <v>4</v>
      </c>
      <c r="C8" s="11">
        <v>12759147.452999905</v>
      </c>
      <c r="D8" s="8">
        <v>12880319.764999991</v>
      </c>
      <c r="E8" s="8">
        <v>12832383.194000416</v>
      </c>
      <c r="F8" s="8">
        <v>14458957.695000006</v>
      </c>
      <c r="G8" s="8">
        <v>15555216.978999918</v>
      </c>
      <c r="H8" s="8">
        <v>17327636.881000031</v>
      </c>
      <c r="I8" s="8">
        <v>19594203.250000134</v>
      </c>
      <c r="J8" s="8">
        <v>26478820.913999967</v>
      </c>
    </row>
    <row r="9" spans="1:10" ht="15.05" customHeight="1" x14ac:dyDescent="0.3">
      <c r="A9" s="10"/>
      <c r="B9" s="10" t="s">
        <v>18</v>
      </c>
      <c r="C9" s="11">
        <v>17020078.079999804</v>
      </c>
      <c r="D9" s="8">
        <v>18206556.695000168</v>
      </c>
      <c r="E9" s="8">
        <v>19142595.20100008</v>
      </c>
      <c r="F9" s="8">
        <v>21587181.838000126</v>
      </c>
      <c r="G9" s="8">
        <v>23356340.659999996</v>
      </c>
      <c r="H9" s="8">
        <v>21637554.096999716</v>
      </c>
      <c r="I9" s="8">
        <v>21996642.50800005</v>
      </c>
      <c r="J9" s="8">
        <v>31036323.359999985</v>
      </c>
    </row>
    <row r="10" spans="1:10" ht="15.05" customHeight="1" x14ac:dyDescent="0.3">
      <c r="A10" s="13" t="s">
        <v>26</v>
      </c>
      <c r="B10" s="13"/>
      <c r="C10" s="14">
        <v>29779225.532999709</v>
      </c>
      <c r="D10" s="6">
        <v>31086876.460000157</v>
      </c>
      <c r="E10" s="6">
        <v>31974978.395000495</v>
      </c>
      <c r="F10" s="6">
        <v>36046139.533000134</v>
      </c>
      <c r="G10" s="6">
        <v>38911557.638999917</v>
      </c>
      <c r="H10" s="6">
        <v>38965190.977999747</v>
      </c>
      <c r="I10" s="6">
        <v>41590845.75800018</v>
      </c>
      <c r="J10" s="6">
        <v>57515144.273999952</v>
      </c>
    </row>
    <row r="11" spans="1:10" ht="15.05" customHeight="1" x14ac:dyDescent="0.3">
      <c r="A11" s="10" t="s">
        <v>20</v>
      </c>
      <c r="B11" s="10" t="s">
        <v>4</v>
      </c>
      <c r="C11" s="11">
        <v>127495704.77500838</v>
      </c>
      <c r="D11" s="8">
        <v>135978872.72700322</v>
      </c>
      <c r="E11" s="8">
        <v>138984915.66500115</v>
      </c>
      <c r="F11" s="8">
        <v>141559851.13100135</v>
      </c>
      <c r="G11" s="8">
        <v>147565291.74999538</v>
      </c>
      <c r="H11" s="8">
        <v>149197429.21000469</v>
      </c>
      <c r="I11" s="8">
        <v>150377353.64397803</v>
      </c>
      <c r="J11" s="8">
        <v>156600784.83199295</v>
      </c>
    </row>
    <row r="12" spans="1:10" ht="15.05" customHeight="1" x14ac:dyDescent="0.3">
      <c r="A12" s="10"/>
      <c r="B12" s="10" t="s">
        <v>18</v>
      </c>
      <c r="C12" s="11">
        <v>54410954.037000112</v>
      </c>
      <c r="D12" s="8">
        <v>56633366.593001194</v>
      </c>
      <c r="E12" s="8">
        <v>58425271.591003932</v>
      </c>
      <c r="F12" s="8">
        <v>63664830.516003489</v>
      </c>
      <c r="G12" s="8">
        <v>64189123.586001046</v>
      </c>
      <c r="H12" s="8">
        <v>61381410.034987994</v>
      </c>
      <c r="I12" s="8">
        <v>63338897.159997195</v>
      </c>
      <c r="J12" s="8">
        <v>65841647.032998368</v>
      </c>
    </row>
    <row r="13" spans="1:10" ht="15.05" customHeight="1" x14ac:dyDescent="0.3">
      <c r="A13" s="13" t="s">
        <v>26</v>
      </c>
      <c r="B13" s="13"/>
      <c r="C13" s="14">
        <v>181906658.8120085</v>
      </c>
      <c r="D13" s="6">
        <v>192612239.3200044</v>
      </c>
      <c r="E13" s="6">
        <v>197410187.25600508</v>
      </c>
      <c r="F13" s="6">
        <v>205224681.64700484</v>
      </c>
      <c r="G13" s="6">
        <v>211754415.33599642</v>
      </c>
      <c r="H13" s="6">
        <v>210578839.24499267</v>
      </c>
      <c r="I13" s="6">
        <v>213716250.80397522</v>
      </c>
      <c r="J13" s="6">
        <v>222442431.86499131</v>
      </c>
    </row>
    <row r="14" spans="1:10" ht="15.05" customHeight="1" x14ac:dyDescent="0.3">
      <c r="A14" s="10" t="s">
        <v>19</v>
      </c>
      <c r="B14" s="10" t="s">
        <v>4</v>
      </c>
      <c r="C14" s="11">
        <v>4480403.6090000048</v>
      </c>
      <c r="D14" s="8">
        <v>2040824.737</v>
      </c>
      <c r="E14" s="8">
        <v>1139967.3949999996</v>
      </c>
      <c r="F14" s="8">
        <v>1294950.7559999998</v>
      </c>
      <c r="G14" s="8">
        <v>1603056.0750000004</v>
      </c>
      <c r="H14" s="8">
        <v>2250410.0279999999</v>
      </c>
      <c r="I14" s="8">
        <v>2135958.6419999986</v>
      </c>
      <c r="J14" s="8">
        <v>1812636.3270000028</v>
      </c>
    </row>
    <row r="15" spans="1:10" ht="15.05" customHeight="1" x14ac:dyDescent="0.3">
      <c r="A15" s="10"/>
      <c r="B15" s="10" t="s">
        <v>18</v>
      </c>
      <c r="C15" s="11">
        <v>106380.91</v>
      </c>
      <c r="D15" s="8">
        <v>1831180.642</v>
      </c>
      <c r="E15" s="8">
        <v>29342.268000000051</v>
      </c>
      <c r="F15" s="8">
        <v>59532.318999999996</v>
      </c>
      <c r="G15" s="8">
        <v>46862.596000000005</v>
      </c>
      <c r="H15" s="8">
        <v>34233.273000000001</v>
      </c>
      <c r="I15" s="8">
        <v>324541.62600000016</v>
      </c>
      <c r="J15" s="8">
        <v>50100.579999999987</v>
      </c>
    </row>
    <row r="16" spans="1:10" ht="15.05" customHeight="1" x14ac:dyDescent="0.3">
      <c r="A16" s="13" t="s">
        <v>26</v>
      </c>
      <c r="B16" s="13"/>
      <c r="C16" s="14">
        <v>4586784.519000005</v>
      </c>
      <c r="D16" s="6">
        <v>3872005.3789999997</v>
      </c>
      <c r="E16" s="6">
        <v>1169309.6629999997</v>
      </c>
      <c r="F16" s="6">
        <v>1354483.0749999997</v>
      </c>
      <c r="G16" s="6">
        <v>1649918.6710000003</v>
      </c>
      <c r="H16" s="6">
        <v>2284643.301</v>
      </c>
      <c r="I16" s="6">
        <v>2460500.2679999988</v>
      </c>
      <c r="J16" s="6">
        <v>1862736.9070000029</v>
      </c>
    </row>
    <row r="17" spans="1:10" ht="15.05" customHeight="1" x14ac:dyDescent="0.3">
      <c r="A17" s="10" t="s">
        <v>7</v>
      </c>
      <c r="B17" s="10" t="s">
        <v>4</v>
      </c>
      <c r="C17" s="11">
        <v>361712.34899999987</v>
      </c>
      <c r="D17" s="8">
        <v>146460.49599999996</v>
      </c>
      <c r="E17" s="8">
        <v>182075.84499999994</v>
      </c>
      <c r="F17" s="8">
        <v>247650.26900000012</v>
      </c>
      <c r="G17" s="8">
        <v>434294.25200000004</v>
      </c>
      <c r="H17" s="8">
        <v>247508.00099999999</v>
      </c>
      <c r="I17" s="8">
        <v>129982.834</v>
      </c>
      <c r="J17" s="8">
        <v>267191.75599999999</v>
      </c>
    </row>
    <row r="18" spans="1:10" ht="15.05" customHeight="1" x14ac:dyDescent="0.3">
      <c r="A18" s="10"/>
      <c r="B18" s="10" t="s">
        <v>18</v>
      </c>
      <c r="C18" s="11">
        <v>1475620.4079999991</v>
      </c>
      <c r="D18" s="8">
        <v>2216969.0559999994</v>
      </c>
      <c r="E18" s="8">
        <v>3119421.6220000009</v>
      </c>
      <c r="F18" s="8">
        <v>2282228.6080000023</v>
      </c>
      <c r="G18" s="8">
        <v>2502762.4039999992</v>
      </c>
      <c r="H18" s="8">
        <v>2251013.1770000001</v>
      </c>
      <c r="I18" s="8">
        <v>1457015.2669999998</v>
      </c>
      <c r="J18" s="8">
        <v>1540458.219</v>
      </c>
    </row>
    <row r="19" spans="1:10" ht="15.05" customHeight="1" x14ac:dyDescent="0.3">
      <c r="A19" s="13" t="s">
        <v>26</v>
      </c>
      <c r="B19" s="13"/>
      <c r="C19" s="14">
        <v>1837332.7569999991</v>
      </c>
      <c r="D19" s="6">
        <v>2363429.5519999992</v>
      </c>
      <c r="E19" s="6">
        <v>3301497.4670000006</v>
      </c>
      <c r="F19" s="6">
        <v>2529878.8770000027</v>
      </c>
      <c r="G19" s="6">
        <v>2937056.655999999</v>
      </c>
      <c r="H19" s="6">
        <v>2498521.1780000003</v>
      </c>
      <c r="I19" s="6">
        <v>1586998.1009999998</v>
      </c>
      <c r="J19" s="6">
        <v>1807649.9750000001</v>
      </c>
    </row>
    <row r="20" spans="1:10" ht="15.05" customHeight="1" x14ac:dyDescent="0.3">
      <c r="A20" s="29" t="s">
        <v>27</v>
      </c>
      <c r="B20" s="15" t="s">
        <v>4</v>
      </c>
      <c r="C20" s="16">
        <f>SUM(C5,C8,C11,C14,C17)</f>
        <v>277421523.99402857</v>
      </c>
      <c r="D20" s="16">
        <f>SUM(D5,D8,D11,D14,D17)</f>
        <v>293914931.02700949</v>
      </c>
      <c r="E20" s="16">
        <f t="shared" ref="E20:I21" si="0">SUM(E5,E8,E11,E14,E17)</f>
        <v>297981912.8830061</v>
      </c>
      <c r="F20" s="16">
        <f t="shared" si="0"/>
        <v>310073851.81100774</v>
      </c>
      <c r="G20" s="16">
        <f t="shared" si="0"/>
        <v>326614402.75198442</v>
      </c>
      <c r="H20" s="16">
        <f t="shared" si="0"/>
        <v>312215785.53001457</v>
      </c>
      <c r="I20" s="16">
        <f t="shared" si="0"/>
        <v>307909992.31199259</v>
      </c>
      <c r="J20" s="16">
        <f t="shared" ref="J20" si="1">SUM(J5,J8,J11,J14,J17)</f>
        <v>333048161.42646688</v>
      </c>
    </row>
    <row r="21" spans="1:10" ht="15.05" customHeight="1" x14ac:dyDescent="0.3">
      <c r="A21" s="30"/>
      <c r="B21" s="15" t="s">
        <v>18</v>
      </c>
      <c r="C21" s="16">
        <f>SUM(C6,C9,C12,C15,C18)</f>
        <v>562732174.40498829</v>
      </c>
      <c r="D21" s="16">
        <f>SUM(D6,D9,D12,D15,D18)</f>
        <v>593488785.15300226</v>
      </c>
      <c r="E21" s="16">
        <f t="shared" si="0"/>
        <v>606416831.41199636</v>
      </c>
      <c r="F21" s="16">
        <f t="shared" si="0"/>
        <v>619277559.34395659</v>
      </c>
      <c r="G21" s="16">
        <f t="shared" si="0"/>
        <v>642267261.07007766</v>
      </c>
      <c r="H21" s="16">
        <f t="shared" si="0"/>
        <v>696088860.66496181</v>
      </c>
      <c r="I21" s="16">
        <f t="shared" si="0"/>
        <v>694906715.6620791</v>
      </c>
      <c r="J21" s="16">
        <f t="shared" ref="J21" si="2">SUM(J6,J9,J12,J15,J18)</f>
        <v>754893883.36600411</v>
      </c>
    </row>
    <row r="22" spans="1:10" ht="16" customHeight="1" thickBot="1" x14ac:dyDescent="0.35">
      <c r="A22" s="31"/>
      <c r="B22" s="17" t="s">
        <v>27</v>
      </c>
      <c r="C22" s="18">
        <f>SUM(C20:C21)</f>
        <v>840153698.39901686</v>
      </c>
      <c r="D22" s="18">
        <f>SUM(D20:D21)</f>
        <v>887403716.18001175</v>
      </c>
      <c r="E22" s="18">
        <f t="shared" ref="E22:I22" si="3">SUM(E20:E21)</f>
        <v>904398744.29500246</v>
      </c>
      <c r="F22" s="18">
        <f t="shared" si="3"/>
        <v>929351411.15496433</v>
      </c>
      <c r="G22" s="18">
        <f t="shared" si="3"/>
        <v>968881663.82206202</v>
      </c>
      <c r="H22" s="18">
        <f t="shared" si="3"/>
        <v>1008304646.1949763</v>
      </c>
      <c r="I22" s="18">
        <f t="shared" si="3"/>
        <v>1002816707.9740717</v>
      </c>
      <c r="J22" s="18">
        <f t="shared" ref="J22" si="4">SUM(J20:J21)</f>
        <v>1087942044.7924709</v>
      </c>
    </row>
    <row r="113" spans="3:3" x14ac:dyDescent="0.3">
      <c r="C113" s="5"/>
    </row>
    <row r="114" spans="3:3" x14ac:dyDescent="0.3">
      <c r="C114" s="5"/>
    </row>
  </sheetData>
  <mergeCells count="11">
    <mergeCell ref="J3:J4"/>
    <mergeCell ref="I3:I4"/>
    <mergeCell ref="H3:H4"/>
    <mergeCell ref="A3:A4"/>
    <mergeCell ref="B3:B4"/>
    <mergeCell ref="G3:G4"/>
    <mergeCell ref="A20:A22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R149"/>
  <sheetViews>
    <sheetView showGridLines="0" zoomScaleNormal="100" zoomScaleSheetLayoutView="85" workbookViewId="0"/>
  </sheetViews>
  <sheetFormatPr defaultColWidth="16.5546875" defaultRowHeight="26.3" customHeight="1" x14ac:dyDescent="0.3"/>
  <cols>
    <col min="1" max="1" width="12.88671875" style="2" customWidth="1"/>
    <col min="2" max="2" width="25" style="2" bestFit="1" customWidth="1"/>
    <col min="3" max="3" width="15.44140625" style="2" bestFit="1" customWidth="1"/>
    <col min="4" max="4" width="18.5546875" style="2" bestFit="1" customWidth="1"/>
    <col min="5" max="5" width="17.6640625" style="2" bestFit="1" customWidth="1"/>
    <col min="6" max="6" width="17.33203125" style="2" bestFit="1" customWidth="1"/>
    <col min="7" max="7" width="19.6640625" style="2" bestFit="1" customWidth="1"/>
    <col min="8" max="9" width="18.88671875" style="2" bestFit="1" customWidth="1"/>
    <col min="10" max="10" width="18.109375" style="2" bestFit="1" customWidth="1"/>
    <col min="11" max="11" width="17.33203125" style="2" bestFit="1" customWidth="1"/>
    <col min="12" max="12" width="19.6640625" style="2" bestFit="1" customWidth="1"/>
    <col min="13" max="14" width="18.88671875" style="1" bestFit="1" customWidth="1"/>
    <col min="15" max="15" width="18.5546875" style="1" bestFit="1" customWidth="1"/>
    <col min="16" max="16" width="17.6640625" style="1" bestFit="1" customWidth="1"/>
    <col min="17" max="17" width="19.6640625" style="1" bestFit="1" customWidth="1"/>
    <col min="18" max="18" width="20" style="2" customWidth="1"/>
    <col min="19" max="16384" width="16.5546875" style="2"/>
  </cols>
  <sheetData>
    <row r="1" spans="1:18" s="24" customFormat="1" ht="26.3" customHeight="1" x14ac:dyDescent="0.3">
      <c r="A1" s="21" t="s">
        <v>29</v>
      </c>
      <c r="B1" s="22"/>
      <c r="C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8" ht="26.3" customHeight="1" x14ac:dyDescent="0.3">
      <c r="A2" s="1"/>
    </row>
    <row r="3" spans="1:18" ht="26.3" customHeight="1" x14ac:dyDescent="0.3">
      <c r="H3" s="20"/>
      <c r="M3" s="20"/>
      <c r="Q3" s="3"/>
    </row>
    <row r="4" spans="1:18" s="25" customFormat="1" ht="33.049999999999997" customHeight="1" x14ac:dyDescent="0.3">
      <c r="A4" s="32" t="s">
        <v>2</v>
      </c>
      <c r="B4" s="32" t="s">
        <v>25</v>
      </c>
      <c r="C4" s="32" t="s">
        <v>1</v>
      </c>
      <c r="D4" s="32" t="s">
        <v>6</v>
      </c>
      <c r="E4" s="32"/>
      <c r="F4" s="32"/>
      <c r="G4" s="32"/>
      <c r="H4" s="32" t="s">
        <v>23</v>
      </c>
      <c r="I4" s="32" t="s">
        <v>11</v>
      </c>
      <c r="J4" s="32"/>
      <c r="K4" s="32"/>
      <c r="L4" s="32"/>
      <c r="M4" s="32" t="s">
        <v>24</v>
      </c>
      <c r="N4" s="32" t="s">
        <v>0</v>
      </c>
      <c r="O4" s="32"/>
      <c r="P4" s="32"/>
      <c r="Q4" s="32"/>
      <c r="R4" s="32" t="s">
        <v>0</v>
      </c>
    </row>
    <row r="5" spans="1:18" s="25" customFormat="1" ht="33.049999999999997" customHeight="1" x14ac:dyDescent="0.3">
      <c r="A5" s="32" t="s">
        <v>2</v>
      </c>
      <c r="B5" s="32" t="s">
        <v>3</v>
      </c>
      <c r="C5" s="32" t="s">
        <v>1</v>
      </c>
      <c r="D5" s="26" t="s">
        <v>10</v>
      </c>
      <c r="E5" s="26" t="s">
        <v>12</v>
      </c>
      <c r="F5" s="26" t="s">
        <v>9</v>
      </c>
      <c r="G5" s="26" t="s">
        <v>8</v>
      </c>
      <c r="H5" s="32"/>
      <c r="I5" s="26" t="s">
        <v>10</v>
      </c>
      <c r="J5" s="26" t="s">
        <v>12</v>
      </c>
      <c r="K5" s="26" t="s">
        <v>9</v>
      </c>
      <c r="L5" s="26" t="s">
        <v>8</v>
      </c>
      <c r="M5" s="32"/>
      <c r="N5" s="26" t="s">
        <v>10</v>
      </c>
      <c r="O5" s="26" t="s">
        <v>12</v>
      </c>
      <c r="P5" s="26" t="s">
        <v>9</v>
      </c>
      <c r="Q5" s="26" t="s">
        <v>8</v>
      </c>
      <c r="R5" s="32"/>
    </row>
    <row r="6" spans="1:18" ht="26.3" customHeight="1" x14ac:dyDescent="0.3">
      <c r="A6" s="36" t="s">
        <v>5</v>
      </c>
      <c r="B6" s="10" t="s">
        <v>22</v>
      </c>
      <c r="C6" s="10" t="s">
        <v>4</v>
      </c>
      <c r="D6" s="11">
        <v>35427926.226999983</v>
      </c>
      <c r="E6" s="11">
        <v>11938019.386000002</v>
      </c>
      <c r="F6" s="11">
        <v>6100499.2299999995</v>
      </c>
      <c r="G6" s="11">
        <v>24825574.01899793</v>
      </c>
      <c r="H6" s="11">
        <v>78292018.861997902</v>
      </c>
      <c r="I6" s="11">
        <v>20920503.712000001</v>
      </c>
      <c r="J6" s="11">
        <v>26646541.911000006</v>
      </c>
      <c r="K6" s="11">
        <v>1461839.7310000001</v>
      </c>
      <c r="L6" s="11">
        <v>5003651.5920001836</v>
      </c>
      <c r="M6" s="12">
        <v>54032536.946000196</v>
      </c>
      <c r="N6" s="11">
        <f>D6+I6</f>
        <v>56348429.938999981</v>
      </c>
      <c r="O6" s="11">
        <f>E6+J6</f>
        <v>38584561.297000006</v>
      </c>
      <c r="P6" s="11">
        <f t="shared" ref="P6:R7" si="0">F6+K6</f>
        <v>7562338.9609999992</v>
      </c>
      <c r="Q6" s="11">
        <f t="shared" si="0"/>
        <v>29829225.610998113</v>
      </c>
      <c r="R6" s="12">
        <f t="shared" si="0"/>
        <v>132324555.80799809</v>
      </c>
    </row>
    <row r="7" spans="1:18" ht="26.3" customHeight="1" x14ac:dyDescent="0.3">
      <c r="A7" s="37"/>
      <c r="B7" s="10"/>
      <c r="C7" s="10" t="s">
        <v>18</v>
      </c>
      <c r="D7" s="11">
        <v>121667249.03900002</v>
      </c>
      <c r="E7" s="11">
        <v>6312891.6629999997</v>
      </c>
      <c r="F7" s="11">
        <v>8161929.0210000025</v>
      </c>
      <c r="G7" s="11">
        <v>30611718.464999713</v>
      </c>
      <c r="H7" s="11">
        <v>166753788.18799973</v>
      </c>
      <c r="I7" s="11">
        <v>283928190.35900003</v>
      </c>
      <c r="J7" s="11">
        <v>23410002.010000002</v>
      </c>
      <c r="K7" s="11">
        <v>12876242.958000002</v>
      </c>
      <c r="L7" s="11">
        <v>2750917.45500011</v>
      </c>
      <c r="M7" s="12">
        <v>322965352.78200012</v>
      </c>
      <c r="N7" s="11">
        <f>D7+I7</f>
        <v>405595439.39800006</v>
      </c>
      <c r="O7" s="11">
        <f t="shared" ref="O7" si="1">E7+J7</f>
        <v>29722893.673</v>
      </c>
      <c r="P7" s="11">
        <f t="shared" si="0"/>
        <v>21038171.979000006</v>
      </c>
      <c r="Q7" s="11">
        <f t="shared" si="0"/>
        <v>33362635.919999823</v>
      </c>
      <c r="R7" s="12">
        <f t="shared" si="0"/>
        <v>489719140.96999985</v>
      </c>
    </row>
    <row r="8" spans="1:18" ht="26.3" customHeight="1" x14ac:dyDescent="0.3">
      <c r="A8" s="37"/>
      <c r="B8" s="13" t="s">
        <v>26</v>
      </c>
      <c r="C8" s="13"/>
      <c r="D8" s="14">
        <v>157095175.266</v>
      </c>
      <c r="E8" s="14">
        <v>18250911.049000002</v>
      </c>
      <c r="F8" s="14">
        <v>14262428.251000002</v>
      </c>
      <c r="G8" s="14">
        <v>55437292.483997643</v>
      </c>
      <c r="H8" s="14">
        <v>245045807.04999763</v>
      </c>
      <c r="I8" s="14">
        <v>304848694.07100004</v>
      </c>
      <c r="J8" s="14">
        <v>50056543.921000004</v>
      </c>
      <c r="K8" s="14">
        <v>14338082.689000003</v>
      </c>
      <c r="L8" s="14">
        <v>7754569.0470002936</v>
      </c>
      <c r="M8" s="14">
        <v>376997889.72800034</v>
      </c>
      <c r="N8" s="14">
        <f t="shared" ref="N8:N24" si="2">D8+I8</f>
        <v>461943869.33700001</v>
      </c>
      <c r="O8" s="14">
        <f t="shared" ref="O8:O24" si="3">E8+J8</f>
        <v>68307454.969999999</v>
      </c>
      <c r="P8" s="14">
        <f t="shared" ref="P8:P24" si="4">F8+K8</f>
        <v>28600510.940000005</v>
      </c>
      <c r="Q8" s="14">
        <f t="shared" ref="Q8:Q24" si="5">G8+L8</f>
        <v>63191861.530997939</v>
      </c>
      <c r="R8" s="14">
        <f t="shared" ref="R8:R24" si="6">H8+M8</f>
        <v>622043696.77799797</v>
      </c>
    </row>
    <row r="9" spans="1:18" ht="26.3" customHeight="1" x14ac:dyDescent="0.3">
      <c r="A9" s="37"/>
      <c r="B9" s="10" t="s">
        <v>21</v>
      </c>
      <c r="C9" s="10" t="s">
        <v>4</v>
      </c>
      <c r="D9" s="11">
        <v>1373488.466</v>
      </c>
      <c r="E9" s="11">
        <v>717989.88899999997</v>
      </c>
      <c r="F9" s="11">
        <v>421605.49399999995</v>
      </c>
      <c r="G9" s="11">
        <v>15001.95</v>
      </c>
      <c r="H9" s="11">
        <v>2528085.7990000001</v>
      </c>
      <c r="I9" s="11">
        <v>3298954.9790000003</v>
      </c>
      <c r="J9" s="11">
        <v>3439884.9139999999</v>
      </c>
      <c r="K9" s="11">
        <v>3363787.0569999781</v>
      </c>
      <c r="L9" s="11">
        <v>128434.704</v>
      </c>
      <c r="M9" s="12">
        <v>10231061.653999979</v>
      </c>
      <c r="N9" s="11">
        <f t="shared" si="2"/>
        <v>4672443.4450000003</v>
      </c>
      <c r="O9" s="11">
        <f t="shared" si="3"/>
        <v>4157874.8029999998</v>
      </c>
      <c r="P9" s="11">
        <f t="shared" si="4"/>
        <v>3785392.5509999781</v>
      </c>
      <c r="Q9" s="11">
        <f t="shared" si="5"/>
        <v>143436.65400000001</v>
      </c>
      <c r="R9" s="12">
        <f t="shared" si="6"/>
        <v>12759147.452999979</v>
      </c>
    </row>
    <row r="10" spans="1:18" ht="26.3" customHeight="1" x14ac:dyDescent="0.3">
      <c r="A10" s="37"/>
      <c r="B10" s="10"/>
      <c r="C10" s="10" t="s">
        <v>18</v>
      </c>
      <c r="D10" s="11">
        <v>3005597.1710000001</v>
      </c>
      <c r="E10" s="11">
        <v>697236.96600000013</v>
      </c>
      <c r="F10" s="11">
        <v>153467.62</v>
      </c>
      <c r="G10" s="11">
        <v>12761.822</v>
      </c>
      <c r="H10" s="11">
        <v>3869063.5790000004</v>
      </c>
      <c r="I10" s="11">
        <v>6239901.2970000021</v>
      </c>
      <c r="J10" s="11">
        <v>3020651.7860000003</v>
      </c>
      <c r="K10" s="11">
        <v>3686688.007999992</v>
      </c>
      <c r="L10" s="11">
        <v>203773.4099999998</v>
      </c>
      <c r="M10" s="12">
        <v>13151014.500999995</v>
      </c>
      <c r="N10" s="11">
        <f t="shared" si="2"/>
        <v>9245498.4680000022</v>
      </c>
      <c r="O10" s="11">
        <f t="shared" si="3"/>
        <v>3717888.7520000003</v>
      </c>
      <c r="P10" s="11">
        <f t="shared" si="4"/>
        <v>3840155.6279999921</v>
      </c>
      <c r="Q10" s="11">
        <f t="shared" si="5"/>
        <v>216535.23199999979</v>
      </c>
      <c r="R10" s="12">
        <f t="shared" si="6"/>
        <v>17020078.079999994</v>
      </c>
    </row>
    <row r="11" spans="1:18" ht="26.3" customHeight="1" x14ac:dyDescent="0.3">
      <c r="A11" s="37"/>
      <c r="B11" s="13" t="s">
        <v>26</v>
      </c>
      <c r="C11" s="13"/>
      <c r="D11" s="14">
        <v>4379085.6370000001</v>
      </c>
      <c r="E11" s="14">
        <v>1415226.855</v>
      </c>
      <c r="F11" s="14">
        <v>575073.11399999994</v>
      </c>
      <c r="G11" s="14">
        <v>27763.772000000001</v>
      </c>
      <c r="H11" s="14">
        <v>6397149.3780000005</v>
      </c>
      <c r="I11" s="14">
        <v>9538856.2760000024</v>
      </c>
      <c r="J11" s="14">
        <v>6460536.7000000002</v>
      </c>
      <c r="K11" s="14">
        <v>7050475.0649999697</v>
      </c>
      <c r="L11" s="14">
        <v>332208.11399999983</v>
      </c>
      <c r="M11" s="14">
        <v>23382076.154999971</v>
      </c>
      <c r="N11" s="14">
        <f t="shared" si="2"/>
        <v>13917941.913000003</v>
      </c>
      <c r="O11" s="14">
        <f t="shared" si="3"/>
        <v>7875763.5549999997</v>
      </c>
      <c r="P11" s="14">
        <f t="shared" si="4"/>
        <v>7625548.1789999697</v>
      </c>
      <c r="Q11" s="14">
        <f t="shared" si="5"/>
        <v>359971.88599999982</v>
      </c>
      <c r="R11" s="14">
        <f t="shared" si="6"/>
        <v>29779225.53299997</v>
      </c>
    </row>
    <row r="12" spans="1:18" ht="26.3" customHeight="1" x14ac:dyDescent="0.3">
      <c r="A12" s="37"/>
      <c r="B12" s="10" t="s">
        <v>20</v>
      </c>
      <c r="C12" s="10" t="s">
        <v>4</v>
      </c>
      <c r="D12" s="11">
        <v>10018941.710000001</v>
      </c>
      <c r="E12" s="11">
        <v>13879831.018999994</v>
      </c>
      <c r="F12" s="11">
        <v>1368444.5019999996</v>
      </c>
      <c r="G12" s="11">
        <v>3428919.3689998398</v>
      </c>
      <c r="H12" s="11">
        <v>28696136.599999834</v>
      </c>
      <c r="I12" s="11">
        <v>8237792.9279999994</v>
      </c>
      <c r="J12" s="11">
        <v>85985588.405999973</v>
      </c>
      <c r="K12" s="11">
        <v>2821422.8139999998</v>
      </c>
      <c r="L12" s="11">
        <v>1754764.0270000051</v>
      </c>
      <c r="M12" s="12">
        <v>98799568.174999982</v>
      </c>
      <c r="N12" s="11">
        <f t="shared" si="2"/>
        <v>18256734.638</v>
      </c>
      <c r="O12" s="11">
        <f t="shared" si="3"/>
        <v>99865419.424999967</v>
      </c>
      <c r="P12" s="11">
        <f t="shared" si="4"/>
        <v>4189867.3159999996</v>
      </c>
      <c r="Q12" s="11">
        <f t="shared" si="5"/>
        <v>5183683.3959998451</v>
      </c>
      <c r="R12" s="12">
        <f t="shared" si="6"/>
        <v>127495704.77499981</v>
      </c>
    </row>
    <row r="13" spans="1:18" ht="26.3" customHeight="1" x14ac:dyDescent="0.3">
      <c r="A13" s="37"/>
      <c r="B13" s="10"/>
      <c r="C13" s="10" t="s">
        <v>18</v>
      </c>
      <c r="D13" s="11">
        <v>1606461.3060000001</v>
      </c>
      <c r="E13" s="11">
        <v>8635971.1520000026</v>
      </c>
      <c r="F13" s="11">
        <v>338990.42400000006</v>
      </c>
      <c r="G13" s="11">
        <v>4410566.6420000177</v>
      </c>
      <c r="H13" s="11">
        <v>14991989.524000021</v>
      </c>
      <c r="I13" s="11">
        <v>13771586.323000001</v>
      </c>
      <c r="J13" s="11">
        <v>20735013.329</v>
      </c>
      <c r="K13" s="11">
        <v>3900387.6840000013</v>
      </c>
      <c r="L13" s="11">
        <v>1011977.1770000268</v>
      </c>
      <c r="M13" s="12">
        <v>39418964.513000026</v>
      </c>
      <c r="N13" s="11">
        <f t="shared" si="2"/>
        <v>15378047.629000001</v>
      </c>
      <c r="O13" s="11">
        <f t="shared" si="3"/>
        <v>29370984.481000002</v>
      </c>
      <c r="P13" s="11">
        <f t="shared" si="4"/>
        <v>4239378.1080000009</v>
      </c>
      <c r="Q13" s="11">
        <f t="shared" si="5"/>
        <v>5422543.8190000448</v>
      </c>
      <c r="R13" s="12">
        <f t="shared" si="6"/>
        <v>54410954.037000045</v>
      </c>
    </row>
    <row r="14" spans="1:18" ht="26.3" customHeight="1" x14ac:dyDescent="0.3">
      <c r="A14" s="37"/>
      <c r="B14" s="13" t="s">
        <v>26</v>
      </c>
      <c r="C14" s="13"/>
      <c r="D14" s="14">
        <v>11625403.016000001</v>
      </c>
      <c r="E14" s="14">
        <v>22515802.170999996</v>
      </c>
      <c r="F14" s="14">
        <v>1707434.9259999997</v>
      </c>
      <c r="G14" s="14">
        <v>7839486.0109998574</v>
      </c>
      <c r="H14" s="14">
        <v>43688126.123999856</v>
      </c>
      <c r="I14" s="14">
        <v>22009379.251000002</v>
      </c>
      <c r="J14" s="14">
        <v>106720601.73499997</v>
      </c>
      <c r="K14" s="14">
        <v>6721810.4980000015</v>
      </c>
      <c r="L14" s="14">
        <v>2766741.204000032</v>
      </c>
      <c r="M14" s="14">
        <v>138218532.68800002</v>
      </c>
      <c r="N14" s="14">
        <f t="shared" si="2"/>
        <v>33634782.267000005</v>
      </c>
      <c r="O14" s="14">
        <f t="shared" si="3"/>
        <v>129236403.90599996</v>
      </c>
      <c r="P14" s="14">
        <f t="shared" si="4"/>
        <v>8429245.4240000006</v>
      </c>
      <c r="Q14" s="14">
        <f t="shared" si="5"/>
        <v>10606227.21499989</v>
      </c>
      <c r="R14" s="14">
        <f t="shared" si="6"/>
        <v>181906658.81199989</v>
      </c>
    </row>
    <row r="15" spans="1:18" ht="26.3" customHeight="1" x14ac:dyDescent="0.3">
      <c r="A15" s="37"/>
      <c r="B15" s="10" t="s">
        <v>19</v>
      </c>
      <c r="C15" s="10" t="s">
        <v>4</v>
      </c>
      <c r="D15" s="11">
        <v>1533279.7110000001</v>
      </c>
      <c r="E15" s="11">
        <v>120547.82799999999</v>
      </c>
      <c r="F15" s="11">
        <v>8481.9290000000001</v>
      </c>
      <c r="G15" s="11">
        <v>4949.2039999999997</v>
      </c>
      <c r="H15" s="11">
        <v>1667258.672</v>
      </c>
      <c r="I15" s="11"/>
      <c r="J15" s="11">
        <v>2812588.5870000003</v>
      </c>
      <c r="K15" s="11">
        <v>19.78</v>
      </c>
      <c r="L15" s="11">
        <v>536.56999999999982</v>
      </c>
      <c r="M15" s="12">
        <v>2813144.9369999999</v>
      </c>
      <c r="N15" s="11">
        <f t="shared" si="2"/>
        <v>1533279.7110000001</v>
      </c>
      <c r="O15" s="11">
        <f t="shared" si="3"/>
        <v>2933136.4150000005</v>
      </c>
      <c r="P15" s="11">
        <f t="shared" si="4"/>
        <v>8501.7090000000007</v>
      </c>
      <c r="Q15" s="11">
        <f t="shared" si="5"/>
        <v>5485.7739999999994</v>
      </c>
      <c r="R15" s="12">
        <f t="shared" si="6"/>
        <v>4480403.6090000002</v>
      </c>
    </row>
    <row r="16" spans="1:18" ht="26.3" customHeight="1" x14ac:dyDescent="0.3">
      <c r="A16" s="37"/>
      <c r="B16" s="10"/>
      <c r="C16" s="10" t="s">
        <v>18</v>
      </c>
      <c r="D16" s="11">
        <v>1945.52</v>
      </c>
      <c r="E16" s="11">
        <v>4656.4970000000003</v>
      </c>
      <c r="F16" s="11">
        <v>2814.8679999999999</v>
      </c>
      <c r="G16" s="11">
        <v>172.12899999999999</v>
      </c>
      <c r="H16" s="11">
        <v>9589.014000000001</v>
      </c>
      <c r="I16" s="11">
        <v>38793</v>
      </c>
      <c r="J16" s="11">
        <v>57998.896000000001</v>
      </c>
      <c r="K16" s="11"/>
      <c r="L16" s="11"/>
      <c r="M16" s="12">
        <v>96791.896000000008</v>
      </c>
      <c r="N16" s="11">
        <f t="shared" si="2"/>
        <v>40738.519999999997</v>
      </c>
      <c r="O16" s="11">
        <f t="shared" si="3"/>
        <v>62655.393000000004</v>
      </c>
      <c r="P16" s="11">
        <f t="shared" si="4"/>
        <v>2814.8679999999999</v>
      </c>
      <c r="Q16" s="11">
        <f t="shared" si="5"/>
        <v>172.12899999999999</v>
      </c>
      <c r="R16" s="12">
        <f t="shared" si="6"/>
        <v>106380.91</v>
      </c>
    </row>
    <row r="17" spans="1:18" ht="26.3" customHeight="1" x14ac:dyDescent="0.3">
      <c r="A17" s="37"/>
      <c r="B17" s="13" t="s">
        <v>26</v>
      </c>
      <c r="C17" s="13"/>
      <c r="D17" s="14">
        <v>1535225.2310000001</v>
      </c>
      <c r="E17" s="14">
        <v>125204.325</v>
      </c>
      <c r="F17" s="14">
        <v>11296.797</v>
      </c>
      <c r="G17" s="14">
        <v>5121.3329999999996</v>
      </c>
      <c r="H17" s="14">
        <v>1676847.686</v>
      </c>
      <c r="I17" s="14">
        <v>38793</v>
      </c>
      <c r="J17" s="14">
        <v>2870587.4830000005</v>
      </c>
      <c r="K17" s="14">
        <v>19.78</v>
      </c>
      <c r="L17" s="14">
        <v>536.56999999999982</v>
      </c>
      <c r="M17" s="14">
        <v>2909936.8330000001</v>
      </c>
      <c r="N17" s="14">
        <f t="shared" si="2"/>
        <v>1574018.2310000001</v>
      </c>
      <c r="O17" s="14">
        <f t="shared" si="3"/>
        <v>2995791.8080000007</v>
      </c>
      <c r="P17" s="14">
        <f t="shared" si="4"/>
        <v>11316.577000000001</v>
      </c>
      <c r="Q17" s="14">
        <f t="shared" si="5"/>
        <v>5657.9029999999993</v>
      </c>
      <c r="R17" s="14">
        <f t="shared" si="6"/>
        <v>4586784.5190000003</v>
      </c>
    </row>
    <row r="18" spans="1:18" ht="26.3" customHeight="1" x14ac:dyDescent="0.3">
      <c r="A18" s="37"/>
      <c r="B18" s="10" t="s">
        <v>7</v>
      </c>
      <c r="C18" s="10" t="s">
        <v>4</v>
      </c>
      <c r="D18" s="11">
        <v>3987.5</v>
      </c>
      <c r="E18" s="11"/>
      <c r="F18" s="11">
        <v>50253.576999999997</v>
      </c>
      <c r="G18" s="11">
        <v>923.51</v>
      </c>
      <c r="H18" s="11">
        <v>55164.587</v>
      </c>
      <c r="I18" s="11">
        <v>959.48</v>
      </c>
      <c r="J18" s="11">
        <v>247697.80100000001</v>
      </c>
      <c r="K18" s="11">
        <v>57890.481000000022</v>
      </c>
      <c r="L18" s="11"/>
      <c r="M18" s="12">
        <v>306547.76200000005</v>
      </c>
      <c r="N18" s="11">
        <f t="shared" si="2"/>
        <v>4946.9799999999996</v>
      </c>
      <c r="O18" s="11">
        <f t="shared" si="3"/>
        <v>247697.80100000001</v>
      </c>
      <c r="P18" s="11">
        <f t="shared" si="4"/>
        <v>108144.05800000002</v>
      </c>
      <c r="Q18" s="11">
        <f t="shared" si="5"/>
        <v>923.51</v>
      </c>
      <c r="R18" s="12">
        <f t="shared" si="6"/>
        <v>361712.34900000005</v>
      </c>
    </row>
    <row r="19" spans="1:18" ht="26.3" customHeight="1" x14ac:dyDescent="0.3">
      <c r="A19" s="37"/>
      <c r="B19" s="10"/>
      <c r="C19" s="10" t="s">
        <v>18</v>
      </c>
      <c r="D19" s="11">
        <v>13821.6</v>
      </c>
      <c r="E19" s="11">
        <v>125607.22600000001</v>
      </c>
      <c r="F19" s="11">
        <v>148112.30600000001</v>
      </c>
      <c r="G19" s="11">
        <v>1974.2399999999998</v>
      </c>
      <c r="H19" s="11">
        <v>289515.37199999997</v>
      </c>
      <c r="I19" s="11">
        <v>24289.147999999997</v>
      </c>
      <c r="J19" s="11">
        <v>1103682.7919999999</v>
      </c>
      <c r="K19" s="11">
        <v>58133.096000000049</v>
      </c>
      <c r="L19" s="11"/>
      <c r="M19" s="12">
        <v>1186105.0360000001</v>
      </c>
      <c r="N19" s="11">
        <f t="shared" si="2"/>
        <v>38110.748</v>
      </c>
      <c r="O19" s="11">
        <f t="shared" si="3"/>
        <v>1229290.0179999999</v>
      </c>
      <c r="P19" s="11">
        <f t="shared" si="4"/>
        <v>206245.40200000006</v>
      </c>
      <c r="Q19" s="11">
        <f t="shared" si="5"/>
        <v>1974.2399999999998</v>
      </c>
      <c r="R19" s="12">
        <f t="shared" si="6"/>
        <v>1475620.4080000001</v>
      </c>
    </row>
    <row r="20" spans="1:18" ht="26.3" customHeight="1" x14ac:dyDescent="0.3">
      <c r="A20" s="37"/>
      <c r="B20" s="13" t="s">
        <v>26</v>
      </c>
      <c r="C20" s="13"/>
      <c r="D20" s="14">
        <v>17809.099999999999</v>
      </c>
      <c r="E20" s="14">
        <v>125607.22600000001</v>
      </c>
      <c r="F20" s="14">
        <v>198365.883</v>
      </c>
      <c r="G20" s="14">
        <v>2897.75</v>
      </c>
      <c r="H20" s="14">
        <v>344679.95899999997</v>
      </c>
      <c r="I20" s="14">
        <v>25248.627999999997</v>
      </c>
      <c r="J20" s="14">
        <v>1351380.5929999999</v>
      </c>
      <c r="K20" s="14">
        <v>116023.57700000008</v>
      </c>
      <c r="L20" s="14"/>
      <c r="M20" s="14">
        <v>1492652.7980000002</v>
      </c>
      <c r="N20" s="14">
        <f t="shared" si="2"/>
        <v>43057.727999999996</v>
      </c>
      <c r="O20" s="14">
        <f t="shared" si="3"/>
        <v>1476987.8189999999</v>
      </c>
      <c r="P20" s="14">
        <f t="shared" si="4"/>
        <v>314389.46000000008</v>
      </c>
      <c r="Q20" s="14">
        <f t="shared" si="5"/>
        <v>2897.75</v>
      </c>
      <c r="R20" s="14">
        <f t="shared" si="6"/>
        <v>1837332.7570000002</v>
      </c>
    </row>
    <row r="21" spans="1:18" ht="26.3" customHeight="1" x14ac:dyDescent="0.3">
      <c r="A21" s="37"/>
      <c r="B21" s="28" t="s">
        <v>27</v>
      </c>
      <c r="C21" s="15" t="s">
        <v>4</v>
      </c>
      <c r="D21" s="16">
        <f>SUM(D6,D9,D12,D15,D18)</f>
        <v>48357623.613999985</v>
      </c>
      <c r="E21" s="16">
        <f t="shared" ref="E21:M21" si="7">SUM(E6,E9,E12,E15,E18)</f>
        <v>26656388.121999998</v>
      </c>
      <c r="F21" s="16">
        <f t="shared" si="7"/>
        <v>7949284.731999998</v>
      </c>
      <c r="G21" s="16">
        <f t="shared" si="7"/>
        <v>28275368.05199777</v>
      </c>
      <c r="H21" s="16">
        <f t="shared" si="7"/>
        <v>111238664.51999773</v>
      </c>
      <c r="I21" s="16">
        <f t="shared" si="7"/>
        <v>32458211.098999999</v>
      </c>
      <c r="J21" s="16">
        <f t="shared" si="7"/>
        <v>119132301.61899997</v>
      </c>
      <c r="K21" s="16">
        <f t="shared" si="7"/>
        <v>7704959.8629999775</v>
      </c>
      <c r="L21" s="16">
        <f t="shared" si="7"/>
        <v>6887386.8930001892</v>
      </c>
      <c r="M21" s="16">
        <f t="shared" si="7"/>
        <v>166182859.47400016</v>
      </c>
      <c r="N21" s="16">
        <f t="shared" si="2"/>
        <v>80815834.712999985</v>
      </c>
      <c r="O21" s="16">
        <f t="shared" si="3"/>
        <v>145788689.74099997</v>
      </c>
      <c r="P21" s="16">
        <f t="shared" si="4"/>
        <v>15654244.594999976</v>
      </c>
      <c r="Q21" s="16">
        <f t="shared" si="5"/>
        <v>35162754.944997959</v>
      </c>
      <c r="R21" s="16">
        <f t="shared" si="6"/>
        <v>277421523.99399787</v>
      </c>
    </row>
    <row r="22" spans="1:18" ht="26.3" customHeight="1" x14ac:dyDescent="0.3">
      <c r="A22" s="37"/>
      <c r="B22" s="15"/>
      <c r="C22" s="15" t="s">
        <v>18</v>
      </c>
      <c r="D22" s="16">
        <f>SUM(D7,D10,D13,D16,D19)</f>
        <v>126295074.63600001</v>
      </c>
      <c r="E22" s="16">
        <f t="shared" ref="E22:M22" si="8">SUM(E7,E10,E13,E16,E19)</f>
        <v>15776363.504000003</v>
      </c>
      <c r="F22" s="16">
        <f t="shared" si="8"/>
        <v>8805314.2390000038</v>
      </c>
      <c r="G22" s="16">
        <f t="shared" si="8"/>
        <v>35037193.297999732</v>
      </c>
      <c r="H22" s="16">
        <f t="shared" si="8"/>
        <v>185913945.67699975</v>
      </c>
      <c r="I22" s="16">
        <f t="shared" si="8"/>
        <v>304002760.12700003</v>
      </c>
      <c r="J22" s="16">
        <f t="shared" si="8"/>
        <v>48327348.813000001</v>
      </c>
      <c r="K22" s="16">
        <f t="shared" si="8"/>
        <v>20521451.745999996</v>
      </c>
      <c r="L22" s="16">
        <f t="shared" si="8"/>
        <v>3966668.0420001363</v>
      </c>
      <c r="M22" s="16">
        <f t="shared" si="8"/>
        <v>376818228.72800016</v>
      </c>
      <c r="N22" s="16">
        <f t="shared" si="2"/>
        <v>430297834.76300001</v>
      </c>
      <c r="O22" s="16">
        <f t="shared" si="3"/>
        <v>64103712.317000002</v>
      </c>
      <c r="P22" s="16">
        <f t="shared" si="4"/>
        <v>29326765.984999999</v>
      </c>
      <c r="Q22" s="16">
        <f t="shared" si="5"/>
        <v>39003861.339999869</v>
      </c>
      <c r="R22" s="16">
        <f t="shared" si="6"/>
        <v>562732174.40499997</v>
      </c>
    </row>
    <row r="23" spans="1:18" s="19" customFormat="1" ht="26.3" customHeight="1" thickBot="1" x14ac:dyDescent="0.35">
      <c r="A23" s="38"/>
      <c r="B23" s="27"/>
      <c r="C23" s="17" t="s">
        <v>27</v>
      </c>
      <c r="D23" s="18">
        <f>SUM(D20,D17,D14,D11,D8)</f>
        <v>174652698.25</v>
      </c>
      <c r="E23" s="18">
        <f t="shared" ref="E23:M23" si="9">SUM(E20,E17,E14,E11,E8)</f>
        <v>42432751.626000002</v>
      </c>
      <c r="F23" s="18">
        <f t="shared" si="9"/>
        <v>16754598.971000001</v>
      </c>
      <c r="G23" s="18">
        <f t="shared" si="9"/>
        <v>63312561.349997498</v>
      </c>
      <c r="H23" s="18">
        <f t="shared" si="9"/>
        <v>297152610.19699746</v>
      </c>
      <c r="I23" s="18">
        <f t="shared" si="9"/>
        <v>336460971.22600007</v>
      </c>
      <c r="J23" s="18">
        <f t="shared" si="9"/>
        <v>167459650.43199998</v>
      </c>
      <c r="K23" s="18">
        <f t="shared" si="9"/>
        <v>28226411.608999975</v>
      </c>
      <c r="L23" s="18">
        <f t="shared" si="9"/>
        <v>10854054.935000326</v>
      </c>
      <c r="M23" s="18">
        <f t="shared" si="9"/>
        <v>543001088.20200038</v>
      </c>
      <c r="N23" s="18">
        <f t="shared" si="2"/>
        <v>511113669.47600007</v>
      </c>
      <c r="O23" s="18">
        <f t="shared" si="3"/>
        <v>209892402.05799997</v>
      </c>
      <c r="P23" s="18">
        <f t="shared" si="4"/>
        <v>44981010.579999976</v>
      </c>
      <c r="Q23" s="18">
        <f t="shared" si="5"/>
        <v>74166616.284997821</v>
      </c>
      <c r="R23" s="18">
        <f t="shared" si="6"/>
        <v>840153698.39899778</v>
      </c>
    </row>
    <row r="24" spans="1:18" ht="26.3" customHeight="1" x14ac:dyDescent="0.3">
      <c r="A24" s="33" t="s">
        <v>13</v>
      </c>
      <c r="B24" s="7" t="s">
        <v>22</v>
      </c>
      <c r="C24" s="7" t="s">
        <v>4</v>
      </c>
      <c r="D24" s="8">
        <v>37962659.674999982</v>
      </c>
      <c r="E24" s="8">
        <v>12826103.870999999</v>
      </c>
      <c r="F24" s="8">
        <v>4282866.3079999983</v>
      </c>
      <c r="G24" s="8">
        <v>28411341.698999189</v>
      </c>
      <c r="H24" s="8">
        <v>83482971.552999169</v>
      </c>
      <c r="I24" s="8">
        <v>23921447.205000002</v>
      </c>
      <c r="J24" s="8">
        <v>27993067.704000004</v>
      </c>
      <c r="K24" s="8">
        <v>869015.55599999998</v>
      </c>
      <c r="L24" s="8">
        <v>6601951.2840001881</v>
      </c>
      <c r="M24" s="9">
        <v>59385481.749000199</v>
      </c>
      <c r="N24" s="8">
        <f t="shared" si="2"/>
        <v>61884106.87999998</v>
      </c>
      <c r="O24" s="8">
        <f t="shared" si="3"/>
        <v>40819171.575000003</v>
      </c>
      <c r="P24" s="8">
        <f t="shared" si="4"/>
        <v>5151881.8639999982</v>
      </c>
      <c r="Q24" s="8">
        <f t="shared" si="5"/>
        <v>35013292.982999377</v>
      </c>
      <c r="R24" s="9">
        <f t="shared" si="6"/>
        <v>142868453.30199936</v>
      </c>
    </row>
    <row r="25" spans="1:18" ht="26.3" customHeight="1" x14ac:dyDescent="0.3">
      <c r="A25" s="34"/>
      <c r="B25" s="7"/>
      <c r="C25" s="7" t="s">
        <v>18</v>
      </c>
      <c r="D25" s="8">
        <v>127311705.508</v>
      </c>
      <c r="E25" s="8">
        <v>5787024.8760000002</v>
      </c>
      <c r="F25" s="8">
        <v>8685894.6680000126</v>
      </c>
      <c r="G25" s="8">
        <v>32775633.245000232</v>
      </c>
      <c r="H25" s="8">
        <v>174560258.29700026</v>
      </c>
      <c r="I25" s="8">
        <v>297952660.86900008</v>
      </c>
      <c r="J25" s="8">
        <v>22932551.480000004</v>
      </c>
      <c r="K25" s="8">
        <v>15583225.981999999</v>
      </c>
      <c r="L25" s="8">
        <v>3572015.5390001629</v>
      </c>
      <c r="M25" s="9">
        <v>340040453.87000024</v>
      </c>
      <c r="N25" s="8">
        <f t="shared" ref="N25:N88" si="10">D25+I25</f>
        <v>425264366.37700009</v>
      </c>
      <c r="O25" s="8">
        <f t="shared" ref="O25:O88" si="11">E25+J25</f>
        <v>28719576.356000006</v>
      </c>
      <c r="P25" s="8">
        <f t="shared" ref="P25:P88" si="12">F25+K25</f>
        <v>24269120.650000013</v>
      </c>
      <c r="Q25" s="8">
        <f t="shared" ref="Q25:Q88" si="13">G25+L25</f>
        <v>36347648.784000397</v>
      </c>
      <c r="R25" s="9">
        <f t="shared" ref="R25:R88" si="14">H25+M25</f>
        <v>514600712.16700053</v>
      </c>
    </row>
    <row r="26" spans="1:18" ht="26.3" customHeight="1" x14ac:dyDescent="0.3">
      <c r="A26" s="34"/>
      <c r="B26" s="4" t="s">
        <v>26</v>
      </c>
      <c r="C26" s="4"/>
      <c r="D26" s="6">
        <v>165274365.18299997</v>
      </c>
      <c r="E26" s="6">
        <v>18613128.747000001</v>
      </c>
      <c r="F26" s="6">
        <v>12968760.976000011</v>
      </c>
      <c r="G26" s="6">
        <v>61186974.943999425</v>
      </c>
      <c r="H26" s="6">
        <v>258043229.84999943</v>
      </c>
      <c r="I26" s="6">
        <v>321874108.07400006</v>
      </c>
      <c r="J26" s="6">
        <v>50925619.184000008</v>
      </c>
      <c r="K26" s="6">
        <v>16452241.537999999</v>
      </c>
      <c r="L26" s="6">
        <v>10173966.823000351</v>
      </c>
      <c r="M26" s="6">
        <v>399425935.61900043</v>
      </c>
      <c r="N26" s="6">
        <f t="shared" si="10"/>
        <v>487148473.25700003</v>
      </c>
      <c r="O26" s="6">
        <f t="shared" si="11"/>
        <v>69538747.931000009</v>
      </c>
      <c r="P26" s="6">
        <f t="shared" si="12"/>
        <v>29421002.51400001</v>
      </c>
      <c r="Q26" s="6">
        <f t="shared" si="13"/>
        <v>71360941.766999781</v>
      </c>
      <c r="R26" s="6">
        <f t="shared" si="14"/>
        <v>657469165.46899986</v>
      </c>
    </row>
    <row r="27" spans="1:18" ht="26.3" customHeight="1" x14ac:dyDescent="0.3">
      <c r="A27" s="34"/>
      <c r="B27" s="7" t="s">
        <v>21</v>
      </c>
      <c r="C27" s="7" t="s">
        <v>4</v>
      </c>
      <c r="D27" s="8">
        <v>1925862.3770000001</v>
      </c>
      <c r="E27" s="8">
        <v>1026135.2660000002</v>
      </c>
      <c r="F27" s="8">
        <v>450268.19399999996</v>
      </c>
      <c r="G27" s="8">
        <v>4549.6949999999997</v>
      </c>
      <c r="H27" s="8">
        <v>3406815.5320000001</v>
      </c>
      <c r="I27" s="8">
        <v>3954470.4469999997</v>
      </c>
      <c r="J27" s="8">
        <v>2548954.8569999998</v>
      </c>
      <c r="K27" s="8">
        <v>2963710.8319999925</v>
      </c>
      <c r="L27" s="8">
        <v>6368.0970000000016</v>
      </c>
      <c r="M27" s="9">
        <v>9473504.2329999916</v>
      </c>
      <c r="N27" s="8">
        <f t="shared" si="10"/>
        <v>5880332.824</v>
      </c>
      <c r="O27" s="8">
        <f t="shared" si="11"/>
        <v>3575090.1230000001</v>
      </c>
      <c r="P27" s="8">
        <f t="shared" si="12"/>
        <v>3413979.0259999926</v>
      </c>
      <c r="Q27" s="8">
        <f t="shared" si="13"/>
        <v>10917.792000000001</v>
      </c>
      <c r="R27" s="9">
        <f t="shared" si="14"/>
        <v>12880319.764999991</v>
      </c>
    </row>
    <row r="28" spans="1:18" ht="26.3" customHeight="1" x14ac:dyDescent="0.3">
      <c r="A28" s="34"/>
      <c r="B28" s="7"/>
      <c r="C28" s="7" t="s">
        <v>18</v>
      </c>
      <c r="D28" s="8">
        <v>2250068.6</v>
      </c>
      <c r="E28" s="8">
        <v>855877.02199999965</v>
      </c>
      <c r="F28" s="8">
        <v>71122.14499999999</v>
      </c>
      <c r="G28" s="8">
        <v>1520.451</v>
      </c>
      <c r="H28" s="8">
        <v>3178588.2179999994</v>
      </c>
      <c r="I28" s="8">
        <v>8599681.1540000029</v>
      </c>
      <c r="J28" s="8">
        <v>3285333.2509999992</v>
      </c>
      <c r="K28" s="8">
        <v>3132576.1250000014</v>
      </c>
      <c r="L28" s="8">
        <v>10377.946999999998</v>
      </c>
      <c r="M28" s="9">
        <v>15027968.477000004</v>
      </c>
      <c r="N28" s="8">
        <f t="shared" si="10"/>
        <v>10849749.754000003</v>
      </c>
      <c r="O28" s="8">
        <f t="shared" si="11"/>
        <v>4141210.2729999991</v>
      </c>
      <c r="P28" s="8">
        <f t="shared" si="12"/>
        <v>3203698.2700000014</v>
      </c>
      <c r="Q28" s="8">
        <f t="shared" si="13"/>
        <v>11898.397999999997</v>
      </c>
      <c r="R28" s="9">
        <f t="shared" si="14"/>
        <v>18206556.695000004</v>
      </c>
    </row>
    <row r="29" spans="1:18" ht="26.3" customHeight="1" x14ac:dyDescent="0.3">
      <c r="A29" s="34"/>
      <c r="B29" s="4" t="s">
        <v>26</v>
      </c>
      <c r="C29" s="4"/>
      <c r="D29" s="6">
        <v>4175930.977</v>
      </c>
      <c r="E29" s="6">
        <v>1882012.2879999997</v>
      </c>
      <c r="F29" s="6">
        <v>521390.33899999992</v>
      </c>
      <c r="G29" s="6">
        <v>6070.1459999999997</v>
      </c>
      <c r="H29" s="6">
        <v>6585403.75</v>
      </c>
      <c r="I29" s="6">
        <v>12554151.601000004</v>
      </c>
      <c r="J29" s="6">
        <v>5834288.1079999991</v>
      </c>
      <c r="K29" s="6">
        <v>6096286.9569999939</v>
      </c>
      <c r="L29" s="6">
        <v>16746.044000000002</v>
      </c>
      <c r="M29" s="6">
        <v>24501472.709999993</v>
      </c>
      <c r="N29" s="6">
        <f t="shared" si="10"/>
        <v>16730082.578000003</v>
      </c>
      <c r="O29" s="6">
        <f t="shared" si="11"/>
        <v>7716300.3959999988</v>
      </c>
      <c r="P29" s="6">
        <f t="shared" si="12"/>
        <v>6617677.2959999936</v>
      </c>
      <c r="Q29" s="6">
        <f t="shared" si="13"/>
        <v>22816.190000000002</v>
      </c>
      <c r="R29" s="6">
        <f t="shared" si="14"/>
        <v>31086876.459999993</v>
      </c>
    </row>
    <row r="30" spans="1:18" ht="26.3" customHeight="1" x14ac:dyDescent="0.3">
      <c r="A30" s="34"/>
      <c r="B30" s="7" t="s">
        <v>20</v>
      </c>
      <c r="C30" s="7" t="s">
        <v>4</v>
      </c>
      <c r="D30" s="8">
        <v>8866470.5469999984</v>
      </c>
      <c r="E30" s="8">
        <v>13349332.103</v>
      </c>
      <c r="F30" s="8">
        <v>1594005.6770000001</v>
      </c>
      <c r="G30" s="8">
        <v>3739161.81299994</v>
      </c>
      <c r="H30" s="8">
        <v>27548970.139999941</v>
      </c>
      <c r="I30" s="8">
        <v>12247973.689000001</v>
      </c>
      <c r="J30" s="8">
        <v>91276235.077999994</v>
      </c>
      <c r="K30" s="8">
        <v>3023281.2190000005</v>
      </c>
      <c r="L30" s="8">
        <v>1882412.6009999861</v>
      </c>
      <c r="M30" s="9">
        <v>108429902.58699997</v>
      </c>
      <c r="N30" s="8">
        <f t="shared" si="10"/>
        <v>21114444.236000001</v>
      </c>
      <c r="O30" s="8">
        <f t="shared" si="11"/>
        <v>104625567.18099999</v>
      </c>
      <c r="P30" s="8">
        <f t="shared" si="12"/>
        <v>4617286.8960000006</v>
      </c>
      <c r="Q30" s="8">
        <f t="shared" si="13"/>
        <v>5621574.4139999263</v>
      </c>
      <c r="R30" s="9">
        <f t="shared" si="14"/>
        <v>135978872.72699991</v>
      </c>
    </row>
    <row r="31" spans="1:18" ht="26.3" customHeight="1" x14ac:dyDescent="0.3">
      <c r="A31" s="34"/>
      <c r="B31" s="7"/>
      <c r="C31" s="7" t="s">
        <v>18</v>
      </c>
      <c r="D31" s="8">
        <v>1650602.6939999999</v>
      </c>
      <c r="E31" s="8">
        <v>8649995.2799999975</v>
      </c>
      <c r="F31" s="8">
        <v>100822.14600000001</v>
      </c>
      <c r="G31" s="8">
        <v>5024314.5659999587</v>
      </c>
      <c r="H31" s="8">
        <v>15425734.685999956</v>
      </c>
      <c r="I31" s="8">
        <v>16486212.446</v>
      </c>
      <c r="J31" s="8">
        <v>19190571.811999999</v>
      </c>
      <c r="K31" s="8">
        <v>4223414.9339999976</v>
      </c>
      <c r="L31" s="8">
        <v>1307432.715000012</v>
      </c>
      <c r="M31" s="9">
        <v>41207631.907000013</v>
      </c>
      <c r="N31" s="8">
        <f t="shared" si="10"/>
        <v>18136815.140000001</v>
      </c>
      <c r="O31" s="8">
        <f t="shared" si="11"/>
        <v>27840567.091999996</v>
      </c>
      <c r="P31" s="8">
        <f t="shared" si="12"/>
        <v>4324237.0799999973</v>
      </c>
      <c r="Q31" s="8">
        <f t="shared" si="13"/>
        <v>6331747.2809999706</v>
      </c>
      <c r="R31" s="9">
        <f t="shared" si="14"/>
        <v>56633366.592999965</v>
      </c>
    </row>
    <row r="32" spans="1:18" ht="26.3" customHeight="1" x14ac:dyDescent="0.3">
      <c r="A32" s="34"/>
      <c r="B32" s="4" t="s">
        <v>26</v>
      </c>
      <c r="C32" s="4"/>
      <c r="D32" s="6">
        <v>10517073.240999999</v>
      </c>
      <c r="E32" s="6">
        <v>21999327.382999998</v>
      </c>
      <c r="F32" s="6">
        <v>1694827.8230000001</v>
      </c>
      <c r="G32" s="6">
        <v>8763476.3789998982</v>
      </c>
      <c r="H32" s="6">
        <v>42974704.825999901</v>
      </c>
      <c r="I32" s="6">
        <v>28734186.135000002</v>
      </c>
      <c r="J32" s="6">
        <v>110466806.88999999</v>
      </c>
      <c r="K32" s="6">
        <v>7246696.1529999981</v>
      </c>
      <c r="L32" s="6">
        <v>3189845.3159999978</v>
      </c>
      <c r="M32" s="6">
        <v>149637534.49399999</v>
      </c>
      <c r="N32" s="6">
        <f t="shared" si="10"/>
        <v>39251259.376000002</v>
      </c>
      <c r="O32" s="6">
        <f t="shared" si="11"/>
        <v>132466134.27299999</v>
      </c>
      <c r="P32" s="6">
        <f t="shared" si="12"/>
        <v>8941523.9759999979</v>
      </c>
      <c r="Q32" s="6">
        <f t="shared" si="13"/>
        <v>11953321.694999896</v>
      </c>
      <c r="R32" s="6">
        <f t="shared" si="14"/>
        <v>192612239.31999987</v>
      </c>
    </row>
    <row r="33" spans="1:18" ht="26.3" customHeight="1" x14ac:dyDescent="0.3">
      <c r="A33" s="34"/>
      <c r="B33" s="7" t="s">
        <v>19</v>
      </c>
      <c r="C33" s="7" t="s">
        <v>4</v>
      </c>
      <c r="D33" s="8">
        <v>1238691.2999999998</v>
      </c>
      <c r="E33" s="8">
        <v>24333.763000000003</v>
      </c>
      <c r="F33" s="8">
        <v>2255.5730000000003</v>
      </c>
      <c r="G33" s="8">
        <v>461960.95599999989</v>
      </c>
      <c r="H33" s="8">
        <v>1727241.5919999997</v>
      </c>
      <c r="I33" s="8">
        <v>22353.089</v>
      </c>
      <c r="J33" s="8">
        <v>287723.18900000001</v>
      </c>
      <c r="K33" s="8">
        <v>701.13699999999994</v>
      </c>
      <c r="L33" s="8">
        <v>2805.7299999999991</v>
      </c>
      <c r="M33" s="9">
        <v>313583.14499999996</v>
      </c>
      <c r="N33" s="8">
        <f t="shared" si="10"/>
        <v>1261044.3889999997</v>
      </c>
      <c r="O33" s="8">
        <f t="shared" si="11"/>
        <v>312056.95199999999</v>
      </c>
      <c r="P33" s="8">
        <f t="shared" si="12"/>
        <v>2956.71</v>
      </c>
      <c r="Q33" s="8">
        <f t="shared" si="13"/>
        <v>464766.68599999987</v>
      </c>
      <c r="R33" s="9">
        <f t="shared" si="14"/>
        <v>2040824.7369999997</v>
      </c>
    </row>
    <row r="34" spans="1:18" ht="26.3" customHeight="1" x14ac:dyDescent="0.3">
      <c r="A34" s="34"/>
      <c r="B34" s="7"/>
      <c r="C34" s="7" t="s">
        <v>18</v>
      </c>
      <c r="D34" s="8">
        <v>3553.9870000000001</v>
      </c>
      <c r="E34" s="8">
        <v>100107.98399999998</v>
      </c>
      <c r="F34" s="8">
        <v>3686.9790000000003</v>
      </c>
      <c r="G34" s="8">
        <v>489004.13899999973</v>
      </c>
      <c r="H34" s="8">
        <v>596353.08899999969</v>
      </c>
      <c r="I34" s="8">
        <v>1852</v>
      </c>
      <c r="J34" s="8">
        <v>540783.527</v>
      </c>
      <c r="K34" s="8">
        <v>692089.51899999997</v>
      </c>
      <c r="L34" s="8">
        <v>102.50700000000001</v>
      </c>
      <c r="M34" s="9">
        <v>1234827.5530000001</v>
      </c>
      <c r="N34" s="8">
        <f t="shared" si="10"/>
        <v>5405.9870000000001</v>
      </c>
      <c r="O34" s="8">
        <f t="shared" si="11"/>
        <v>640891.51099999994</v>
      </c>
      <c r="P34" s="8">
        <f t="shared" si="12"/>
        <v>695776.49800000002</v>
      </c>
      <c r="Q34" s="8">
        <f t="shared" si="13"/>
        <v>489106.64599999972</v>
      </c>
      <c r="R34" s="9">
        <f t="shared" si="14"/>
        <v>1831180.6419999998</v>
      </c>
    </row>
    <row r="35" spans="1:18" ht="26.3" customHeight="1" x14ac:dyDescent="0.3">
      <c r="A35" s="34"/>
      <c r="B35" s="4" t="s">
        <v>26</v>
      </c>
      <c r="C35" s="4"/>
      <c r="D35" s="6">
        <v>1242245.2869999998</v>
      </c>
      <c r="E35" s="6">
        <v>124441.74699999999</v>
      </c>
      <c r="F35" s="6">
        <v>5942.5520000000006</v>
      </c>
      <c r="G35" s="6">
        <v>950965.09499999962</v>
      </c>
      <c r="H35" s="6">
        <v>2323594.6809999994</v>
      </c>
      <c r="I35" s="6">
        <v>24205.089</v>
      </c>
      <c r="J35" s="6">
        <v>828506.71600000001</v>
      </c>
      <c r="K35" s="6">
        <v>692790.65599999996</v>
      </c>
      <c r="L35" s="6">
        <v>2908.2369999999992</v>
      </c>
      <c r="M35" s="6">
        <v>1548410.6980000001</v>
      </c>
      <c r="N35" s="6">
        <f t="shared" si="10"/>
        <v>1266450.3759999997</v>
      </c>
      <c r="O35" s="6">
        <f t="shared" si="11"/>
        <v>952948.46299999999</v>
      </c>
      <c r="P35" s="6">
        <f t="shared" si="12"/>
        <v>698733.20799999998</v>
      </c>
      <c r="Q35" s="6">
        <f t="shared" si="13"/>
        <v>953873.33199999959</v>
      </c>
      <c r="R35" s="6">
        <f t="shared" si="14"/>
        <v>3872005.3789999997</v>
      </c>
    </row>
    <row r="36" spans="1:18" ht="26.3" customHeight="1" x14ac:dyDescent="0.3">
      <c r="A36" s="34"/>
      <c r="B36" s="7" t="s">
        <v>7</v>
      </c>
      <c r="C36" s="7" t="s">
        <v>4</v>
      </c>
      <c r="D36" s="8">
        <v>34334.5</v>
      </c>
      <c r="E36" s="8"/>
      <c r="F36" s="8">
        <v>57234.967999999986</v>
      </c>
      <c r="G36" s="8">
        <v>168</v>
      </c>
      <c r="H36" s="8">
        <v>91737.467999999993</v>
      </c>
      <c r="I36" s="8"/>
      <c r="J36" s="8">
        <v>26796.497000000003</v>
      </c>
      <c r="K36" s="8">
        <v>27926.530999999995</v>
      </c>
      <c r="L36" s="8"/>
      <c r="M36" s="9">
        <v>54723.027999999998</v>
      </c>
      <c r="N36" s="8">
        <f t="shared" si="10"/>
        <v>34334.5</v>
      </c>
      <c r="O36" s="8">
        <f t="shared" si="11"/>
        <v>26796.497000000003</v>
      </c>
      <c r="P36" s="8">
        <f t="shared" si="12"/>
        <v>85161.498999999982</v>
      </c>
      <c r="Q36" s="8">
        <f t="shared" si="13"/>
        <v>168</v>
      </c>
      <c r="R36" s="9">
        <f t="shared" si="14"/>
        <v>146460.49599999998</v>
      </c>
    </row>
    <row r="37" spans="1:18" ht="26.3" customHeight="1" x14ac:dyDescent="0.3">
      <c r="A37" s="34"/>
      <c r="B37" s="7"/>
      <c r="C37" s="7" t="s">
        <v>18</v>
      </c>
      <c r="D37" s="8">
        <v>204416.92800000001</v>
      </c>
      <c r="E37" s="8">
        <v>411993.93400000001</v>
      </c>
      <c r="F37" s="8">
        <v>215693.28400000001</v>
      </c>
      <c r="G37" s="8"/>
      <c r="H37" s="8">
        <v>832104.14599999995</v>
      </c>
      <c r="I37" s="8">
        <v>32732.034999999996</v>
      </c>
      <c r="J37" s="8">
        <v>1304899.1410000003</v>
      </c>
      <c r="K37" s="8">
        <v>47233.733999999997</v>
      </c>
      <c r="L37" s="8"/>
      <c r="M37" s="9">
        <v>1384864.9100000001</v>
      </c>
      <c r="N37" s="8">
        <f t="shared" si="10"/>
        <v>237148.96300000002</v>
      </c>
      <c r="O37" s="8">
        <f t="shared" si="11"/>
        <v>1716893.0750000002</v>
      </c>
      <c r="P37" s="8">
        <f t="shared" si="12"/>
        <v>262927.01800000004</v>
      </c>
      <c r="Q37" s="8">
        <f t="shared" si="13"/>
        <v>0</v>
      </c>
      <c r="R37" s="9">
        <f t="shared" si="14"/>
        <v>2216969.0559999999</v>
      </c>
    </row>
    <row r="38" spans="1:18" ht="26.3" customHeight="1" x14ac:dyDescent="0.3">
      <c r="A38" s="34"/>
      <c r="B38" s="4" t="s">
        <v>26</v>
      </c>
      <c r="C38" s="4"/>
      <c r="D38" s="6">
        <v>238751.42800000001</v>
      </c>
      <c r="E38" s="6">
        <v>411993.93400000001</v>
      </c>
      <c r="F38" s="6">
        <v>272928.25199999998</v>
      </c>
      <c r="G38" s="6">
        <v>168</v>
      </c>
      <c r="H38" s="6">
        <v>923841.61399999994</v>
      </c>
      <c r="I38" s="6">
        <v>32732.034999999996</v>
      </c>
      <c r="J38" s="6">
        <v>1331695.6380000003</v>
      </c>
      <c r="K38" s="6">
        <v>75160.264999999985</v>
      </c>
      <c r="L38" s="6"/>
      <c r="M38" s="6">
        <v>1439587.9380000001</v>
      </c>
      <c r="N38" s="6">
        <f t="shared" si="10"/>
        <v>271483.46299999999</v>
      </c>
      <c r="O38" s="6">
        <f t="shared" si="11"/>
        <v>1743689.5720000002</v>
      </c>
      <c r="P38" s="6">
        <f t="shared" si="12"/>
        <v>348088.51699999999</v>
      </c>
      <c r="Q38" s="6">
        <f t="shared" si="13"/>
        <v>168</v>
      </c>
      <c r="R38" s="6">
        <f t="shared" si="14"/>
        <v>2363429.5520000001</v>
      </c>
    </row>
    <row r="39" spans="1:18" ht="26.3" customHeight="1" x14ac:dyDescent="0.3">
      <c r="A39" s="34"/>
      <c r="B39" s="28" t="s">
        <v>27</v>
      </c>
      <c r="C39" s="15" t="s">
        <v>4</v>
      </c>
      <c r="D39" s="16">
        <f>SUM(D24,D27,D30,D33,D36)</f>
        <v>50028018.398999974</v>
      </c>
      <c r="E39" s="16">
        <f t="shared" ref="E39:M39" si="15">SUM(E24,E27,E30,E33,E36)</f>
        <v>27225905.003000002</v>
      </c>
      <c r="F39" s="16">
        <f t="shared" si="15"/>
        <v>6386630.7199999988</v>
      </c>
      <c r="G39" s="16">
        <f t="shared" si="15"/>
        <v>32617182.162999131</v>
      </c>
      <c r="H39" s="16">
        <f t="shared" si="15"/>
        <v>116257736.2849991</v>
      </c>
      <c r="I39" s="16">
        <f t="shared" si="15"/>
        <v>40146244.430000007</v>
      </c>
      <c r="J39" s="16">
        <f t="shared" si="15"/>
        <v>122132777.32499999</v>
      </c>
      <c r="K39" s="16">
        <f t="shared" si="15"/>
        <v>6884635.2749999939</v>
      </c>
      <c r="L39" s="16">
        <f t="shared" si="15"/>
        <v>8493537.7120001744</v>
      </c>
      <c r="M39" s="16">
        <f t="shared" si="15"/>
        <v>177657194.74200016</v>
      </c>
      <c r="N39" s="16">
        <f t="shared" si="10"/>
        <v>90174262.828999981</v>
      </c>
      <c r="O39" s="16">
        <f t="shared" si="11"/>
        <v>149358682.32799998</v>
      </c>
      <c r="P39" s="16">
        <f t="shared" si="12"/>
        <v>13271265.994999994</v>
      </c>
      <c r="Q39" s="16">
        <f t="shared" si="13"/>
        <v>41110719.874999307</v>
      </c>
      <c r="R39" s="16">
        <f t="shared" si="14"/>
        <v>293914931.02699924</v>
      </c>
    </row>
    <row r="40" spans="1:18" ht="26.3" customHeight="1" x14ac:dyDescent="0.3">
      <c r="A40" s="34"/>
      <c r="B40" s="15"/>
      <c r="C40" s="15" t="s">
        <v>18</v>
      </c>
      <c r="D40" s="16">
        <f>SUM(D25,D28,D31,D34,D37)</f>
        <v>131420347.71700001</v>
      </c>
      <c r="E40" s="16">
        <f t="shared" ref="E40:M40" si="16">SUM(E25,E28,E31,E34,E37)</f>
        <v>15804999.095999997</v>
      </c>
      <c r="F40" s="16">
        <f t="shared" si="16"/>
        <v>9077219.2220000122</v>
      </c>
      <c r="G40" s="16">
        <f t="shared" si="16"/>
        <v>38290472.401000187</v>
      </c>
      <c r="H40" s="16">
        <f t="shared" si="16"/>
        <v>194593038.4360002</v>
      </c>
      <c r="I40" s="16">
        <f t="shared" si="16"/>
        <v>323073138.50400007</v>
      </c>
      <c r="J40" s="16">
        <f t="shared" si="16"/>
        <v>47254139.211000003</v>
      </c>
      <c r="K40" s="16">
        <f t="shared" si="16"/>
        <v>23678540.294</v>
      </c>
      <c r="L40" s="16">
        <f t="shared" si="16"/>
        <v>4889928.7080001747</v>
      </c>
      <c r="M40" s="16">
        <f t="shared" si="16"/>
        <v>398895746.71700025</v>
      </c>
      <c r="N40" s="16">
        <f t="shared" si="10"/>
        <v>454493486.22100008</v>
      </c>
      <c r="O40" s="16">
        <f t="shared" si="11"/>
        <v>63059138.306999996</v>
      </c>
      <c r="P40" s="16">
        <f t="shared" si="12"/>
        <v>32755759.51600001</v>
      </c>
      <c r="Q40" s="16">
        <f t="shared" si="13"/>
        <v>43180401.109000362</v>
      </c>
      <c r="R40" s="16">
        <f t="shared" si="14"/>
        <v>593488785.15300047</v>
      </c>
    </row>
    <row r="41" spans="1:18" s="19" customFormat="1" ht="26.3" customHeight="1" thickBot="1" x14ac:dyDescent="0.35">
      <c r="A41" s="35"/>
      <c r="B41" s="27"/>
      <c r="C41" s="17" t="s">
        <v>27</v>
      </c>
      <c r="D41" s="18">
        <f>SUM(D38,D35,D32,D29,D26)</f>
        <v>181448366.11599997</v>
      </c>
      <c r="E41" s="18">
        <f t="shared" ref="E41:M41" si="17">SUM(E38,E35,E32,E29,E26)</f>
        <v>43030904.098999999</v>
      </c>
      <c r="F41" s="18">
        <f t="shared" si="17"/>
        <v>15463849.942000011</v>
      </c>
      <c r="G41" s="18">
        <f t="shared" si="17"/>
        <v>70907654.563999325</v>
      </c>
      <c r="H41" s="18">
        <f t="shared" si="17"/>
        <v>310850774.72099936</v>
      </c>
      <c r="I41" s="18">
        <f t="shared" si="17"/>
        <v>363219382.93400007</v>
      </c>
      <c r="J41" s="18">
        <f t="shared" si="17"/>
        <v>169386916.53599998</v>
      </c>
      <c r="K41" s="18">
        <f t="shared" si="17"/>
        <v>30563175.568999991</v>
      </c>
      <c r="L41" s="18">
        <f t="shared" si="17"/>
        <v>13383466.420000348</v>
      </c>
      <c r="M41" s="18">
        <f t="shared" si="17"/>
        <v>576552941.45900035</v>
      </c>
      <c r="N41" s="18">
        <f t="shared" si="10"/>
        <v>544667749.05000007</v>
      </c>
      <c r="O41" s="18">
        <f t="shared" si="11"/>
        <v>212417820.63499999</v>
      </c>
      <c r="P41" s="18">
        <f t="shared" si="12"/>
        <v>46027025.511</v>
      </c>
      <c r="Q41" s="18">
        <f t="shared" si="13"/>
        <v>84291120.98399967</v>
      </c>
      <c r="R41" s="18">
        <f t="shared" si="14"/>
        <v>887403716.17999971</v>
      </c>
    </row>
    <row r="42" spans="1:18" ht="26.3" customHeight="1" x14ac:dyDescent="0.3">
      <c r="A42" s="33" t="s">
        <v>14</v>
      </c>
      <c r="B42" s="7" t="s">
        <v>22</v>
      </c>
      <c r="C42" s="7" t="s">
        <v>4</v>
      </c>
      <c r="D42" s="8">
        <v>36916339.70700001</v>
      </c>
      <c r="E42" s="8">
        <v>13125971.682999998</v>
      </c>
      <c r="F42" s="8">
        <v>4162505.1110000014</v>
      </c>
      <c r="G42" s="8">
        <v>27399386.873999309</v>
      </c>
      <c r="H42" s="8">
        <v>81604203.374999315</v>
      </c>
      <c r="I42" s="8">
        <v>25818147.385000005</v>
      </c>
      <c r="J42" s="8">
        <v>29223444.571000006</v>
      </c>
      <c r="K42" s="8">
        <v>1321656.814</v>
      </c>
      <c r="L42" s="8">
        <v>6875118.6390000461</v>
      </c>
      <c r="M42" s="9">
        <v>63238367.409000061</v>
      </c>
      <c r="N42" s="8">
        <f t="shared" si="10"/>
        <v>62734487.092000015</v>
      </c>
      <c r="O42" s="8">
        <f t="shared" si="11"/>
        <v>42349416.254000008</v>
      </c>
      <c r="P42" s="8">
        <f t="shared" si="12"/>
        <v>5484161.9250000017</v>
      </c>
      <c r="Q42" s="8">
        <f t="shared" si="13"/>
        <v>34274505.512999356</v>
      </c>
      <c r="R42" s="9">
        <f t="shared" si="14"/>
        <v>144842570.78399938</v>
      </c>
    </row>
    <row r="43" spans="1:18" ht="26.3" customHeight="1" x14ac:dyDescent="0.3">
      <c r="A43" s="34"/>
      <c r="B43" s="7"/>
      <c r="C43" s="7" t="s">
        <v>18</v>
      </c>
      <c r="D43" s="8">
        <v>134310306.97899994</v>
      </c>
      <c r="E43" s="8">
        <v>6321778.4549999991</v>
      </c>
      <c r="F43" s="8">
        <v>6383640.2199999979</v>
      </c>
      <c r="G43" s="8">
        <v>32065454.606002312</v>
      </c>
      <c r="H43" s="8">
        <v>179081180.26000226</v>
      </c>
      <c r="I43" s="8">
        <v>303926507.64899999</v>
      </c>
      <c r="J43" s="8">
        <v>22812686.612999991</v>
      </c>
      <c r="K43" s="8">
        <v>15038772.616000004</v>
      </c>
      <c r="L43" s="8">
        <v>4841053.5920001846</v>
      </c>
      <c r="M43" s="9">
        <v>346619020.47000015</v>
      </c>
      <c r="N43" s="8">
        <f t="shared" si="10"/>
        <v>438236814.6279999</v>
      </c>
      <c r="O43" s="8">
        <f t="shared" si="11"/>
        <v>29134465.067999989</v>
      </c>
      <c r="P43" s="8">
        <f t="shared" si="12"/>
        <v>21422412.836000003</v>
      </c>
      <c r="Q43" s="8">
        <f t="shared" si="13"/>
        <v>36906508.198002495</v>
      </c>
      <c r="R43" s="9">
        <f t="shared" si="14"/>
        <v>525700200.7300024</v>
      </c>
    </row>
    <row r="44" spans="1:18" ht="26.3" customHeight="1" x14ac:dyDescent="0.3">
      <c r="A44" s="34"/>
      <c r="B44" s="4" t="s">
        <v>26</v>
      </c>
      <c r="C44" s="4"/>
      <c r="D44" s="6">
        <v>171226646.68599996</v>
      </c>
      <c r="E44" s="6">
        <v>19447750.137999997</v>
      </c>
      <c r="F44" s="6">
        <v>10546145.331</v>
      </c>
      <c r="G44" s="6">
        <v>59464841.480001621</v>
      </c>
      <c r="H44" s="6">
        <v>260685383.63500157</v>
      </c>
      <c r="I44" s="6">
        <v>329744655.03399998</v>
      </c>
      <c r="J44" s="6">
        <v>52036131.184</v>
      </c>
      <c r="K44" s="6">
        <v>16360429.430000003</v>
      </c>
      <c r="L44" s="6">
        <v>11716172.23100023</v>
      </c>
      <c r="M44" s="6">
        <v>409857387.87900019</v>
      </c>
      <c r="N44" s="6">
        <f t="shared" si="10"/>
        <v>500971301.71999991</v>
      </c>
      <c r="O44" s="6">
        <f t="shared" si="11"/>
        <v>71483881.321999997</v>
      </c>
      <c r="P44" s="6">
        <f t="shared" si="12"/>
        <v>26906574.761000004</v>
      </c>
      <c r="Q44" s="6">
        <f t="shared" si="13"/>
        <v>71181013.711001843</v>
      </c>
      <c r="R44" s="6">
        <f t="shared" si="14"/>
        <v>670542771.51400173</v>
      </c>
    </row>
    <row r="45" spans="1:18" ht="26.3" customHeight="1" x14ac:dyDescent="0.3">
      <c r="A45" s="34"/>
      <c r="B45" s="7" t="s">
        <v>21</v>
      </c>
      <c r="C45" s="7" t="s">
        <v>4</v>
      </c>
      <c r="D45" s="8">
        <v>2231778.0380000002</v>
      </c>
      <c r="E45" s="8">
        <v>1052450.0680000002</v>
      </c>
      <c r="F45" s="8">
        <v>387708.80000000016</v>
      </c>
      <c r="G45" s="8">
        <v>15656.479000000045</v>
      </c>
      <c r="H45" s="8">
        <v>3687593.3850000007</v>
      </c>
      <c r="I45" s="8">
        <v>3961966.6340000005</v>
      </c>
      <c r="J45" s="8">
        <v>2327626.9149999996</v>
      </c>
      <c r="K45" s="8">
        <v>2855102.0029999893</v>
      </c>
      <c r="L45" s="8">
        <v>94.257000000000005</v>
      </c>
      <c r="M45" s="9">
        <v>9144789.8089999892</v>
      </c>
      <c r="N45" s="8">
        <f t="shared" si="10"/>
        <v>6193744.6720000003</v>
      </c>
      <c r="O45" s="8">
        <f t="shared" si="11"/>
        <v>3380076.983</v>
      </c>
      <c r="P45" s="8">
        <f t="shared" si="12"/>
        <v>3242810.8029999896</v>
      </c>
      <c r="Q45" s="8">
        <f t="shared" si="13"/>
        <v>15750.736000000044</v>
      </c>
      <c r="R45" s="9">
        <f t="shared" si="14"/>
        <v>12832383.193999991</v>
      </c>
    </row>
    <row r="46" spans="1:18" ht="26.3" customHeight="1" x14ac:dyDescent="0.3">
      <c r="A46" s="34"/>
      <c r="B46" s="7"/>
      <c r="C46" s="7" t="s">
        <v>18</v>
      </c>
      <c r="D46" s="8">
        <v>3792422.2980000013</v>
      </c>
      <c r="E46" s="8">
        <v>1063392.1969999997</v>
      </c>
      <c r="F46" s="8">
        <v>178696.3789999999</v>
      </c>
      <c r="G46" s="8">
        <v>4381.4500000000016</v>
      </c>
      <c r="H46" s="8">
        <v>5038892.324000001</v>
      </c>
      <c r="I46" s="8">
        <v>7513334.5879999995</v>
      </c>
      <c r="J46" s="8">
        <v>3354378.4139999999</v>
      </c>
      <c r="K46" s="8">
        <v>3231749.6699999971</v>
      </c>
      <c r="L46" s="8">
        <v>4240.2049999999999</v>
      </c>
      <c r="M46" s="9">
        <v>14103702.876999998</v>
      </c>
      <c r="N46" s="8">
        <f t="shared" si="10"/>
        <v>11305756.886</v>
      </c>
      <c r="O46" s="8">
        <f t="shared" si="11"/>
        <v>4417770.6109999996</v>
      </c>
      <c r="P46" s="8">
        <f t="shared" si="12"/>
        <v>3410446.0489999969</v>
      </c>
      <c r="Q46" s="8">
        <f t="shared" si="13"/>
        <v>8621.6550000000025</v>
      </c>
      <c r="R46" s="9">
        <f t="shared" si="14"/>
        <v>19142595.200999998</v>
      </c>
    </row>
    <row r="47" spans="1:18" ht="26.3" customHeight="1" x14ac:dyDescent="0.3">
      <c r="A47" s="34"/>
      <c r="B47" s="4" t="s">
        <v>26</v>
      </c>
      <c r="C47" s="4"/>
      <c r="D47" s="6">
        <v>6024200.3360000011</v>
      </c>
      <c r="E47" s="6">
        <v>2115842.2649999997</v>
      </c>
      <c r="F47" s="6">
        <v>566405.179</v>
      </c>
      <c r="G47" s="6">
        <v>20037.929000000047</v>
      </c>
      <c r="H47" s="6">
        <v>8726485.7090000026</v>
      </c>
      <c r="I47" s="6">
        <v>11475301.221999999</v>
      </c>
      <c r="J47" s="6">
        <v>5682005.3289999999</v>
      </c>
      <c r="K47" s="6">
        <v>6086851.6729999864</v>
      </c>
      <c r="L47" s="6">
        <v>4334.4619999999995</v>
      </c>
      <c r="M47" s="6">
        <v>23248492.68599999</v>
      </c>
      <c r="N47" s="6">
        <f t="shared" si="10"/>
        <v>17499501.557999998</v>
      </c>
      <c r="O47" s="6">
        <f t="shared" si="11"/>
        <v>7797847.5939999996</v>
      </c>
      <c r="P47" s="6">
        <f t="shared" si="12"/>
        <v>6653256.8519999869</v>
      </c>
      <c r="Q47" s="6">
        <f t="shared" si="13"/>
        <v>24372.391000000047</v>
      </c>
      <c r="R47" s="6">
        <f t="shared" si="14"/>
        <v>31974978.394999992</v>
      </c>
    </row>
    <row r="48" spans="1:18" ht="26.3" customHeight="1" x14ac:dyDescent="0.3">
      <c r="A48" s="34"/>
      <c r="B48" s="7" t="s">
        <v>20</v>
      </c>
      <c r="C48" s="7" t="s">
        <v>4</v>
      </c>
      <c r="D48" s="8">
        <v>6739295.9249999998</v>
      </c>
      <c r="E48" s="8">
        <v>14171672.672999997</v>
      </c>
      <c r="F48" s="8">
        <v>1553922.5130000003</v>
      </c>
      <c r="G48" s="8">
        <v>4961926.2849997142</v>
      </c>
      <c r="H48" s="8">
        <v>27426817.395999711</v>
      </c>
      <c r="I48" s="8">
        <v>10465148.736</v>
      </c>
      <c r="J48" s="8">
        <v>95685519.339999989</v>
      </c>
      <c r="K48" s="8">
        <v>3204977.7580000008</v>
      </c>
      <c r="L48" s="8">
        <v>2202452.434999994</v>
      </c>
      <c r="M48" s="9">
        <v>111558098.26899998</v>
      </c>
      <c r="N48" s="8">
        <f t="shared" si="10"/>
        <v>17204444.660999998</v>
      </c>
      <c r="O48" s="8">
        <f t="shared" si="11"/>
        <v>109857192.01299998</v>
      </c>
      <c r="P48" s="8">
        <f t="shared" si="12"/>
        <v>4758900.2710000016</v>
      </c>
      <c r="Q48" s="8">
        <f t="shared" si="13"/>
        <v>7164378.7199997082</v>
      </c>
      <c r="R48" s="9">
        <f t="shared" si="14"/>
        <v>138984915.66499969</v>
      </c>
    </row>
    <row r="49" spans="1:18" ht="26.3" customHeight="1" x14ac:dyDescent="0.3">
      <c r="A49" s="34"/>
      <c r="B49" s="7"/>
      <c r="C49" s="7" t="s">
        <v>18</v>
      </c>
      <c r="D49" s="8">
        <v>1287975.078</v>
      </c>
      <c r="E49" s="8">
        <v>9290965.4990000036</v>
      </c>
      <c r="F49" s="8">
        <v>257688.13899999997</v>
      </c>
      <c r="G49" s="8">
        <v>7081992.6769998483</v>
      </c>
      <c r="H49" s="8">
        <v>17918621.39299985</v>
      </c>
      <c r="I49" s="8">
        <v>16049274.539999999</v>
      </c>
      <c r="J49" s="8">
        <v>17609791.375999998</v>
      </c>
      <c r="K49" s="8">
        <v>5082496.165</v>
      </c>
      <c r="L49" s="8">
        <v>1765088.1170000241</v>
      </c>
      <c r="M49" s="9">
        <v>40506650.198000014</v>
      </c>
      <c r="N49" s="8">
        <f t="shared" si="10"/>
        <v>17337249.618000001</v>
      </c>
      <c r="O49" s="8">
        <f t="shared" si="11"/>
        <v>26900756.875</v>
      </c>
      <c r="P49" s="8">
        <f t="shared" si="12"/>
        <v>5340184.3039999995</v>
      </c>
      <c r="Q49" s="8">
        <f t="shared" si="13"/>
        <v>8847080.7939998731</v>
      </c>
      <c r="R49" s="9">
        <f t="shared" si="14"/>
        <v>58425271.590999864</v>
      </c>
    </row>
    <row r="50" spans="1:18" ht="26.3" customHeight="1" x14ac:dyDescent="0.3">
      <c r="A50" s="34"/>
      <c r="B50" s="4" t="s">
        <v>26</v>
      </c>
      <c r="C50" s="4"/>
      <c r="D50" s="6">
        <v>8027271.0029999996</v>
      </c>
      <c r="E50" s="6">
        <v>23462638.171999998</v>
      </c>
      <c r="F50" s="6">
        <v>1811610.6520000002</v>
      </c>
      <c r="G50" s="6">
        <v>12043918.961999562</v>
      </c>
      <c r="H50" s="6">
        <v>45345438.788999557</v>
      </c>
      <c r="I50" s="6">
        <v>26514423.276000001</v>
      </c>
      <c r="J50" s="6">
        <v>113295310.71599999</v>
      </c>
      <c r="K50" s="6">
        <v>8287473.9230000004</v>
      </c>
      <c r="L50" s="6">
        <v>3967540.5520000178</v>
      </c>
      <c r="M50" s="6">
        <v>152064748.46700001</v>
      </c>
      <c r="N50" s="6">
        <f t="shared" si="10"/>
        <v>34541694.278999999</v>
      </c>
      <c r="O50" s="6">
        <f t="shared" si="11"/>
        <v>136757948.88799998</v>
      </c>
      <c r="P50" s="6">
        <f t="shared" si="12"/>
        <v>10099084.575000001</v>
      </c>
      <c r="Q50" s="6">
        <f t="shared" si="13"/>
        <v>16011459.513999579</v>
      </c>
      <c r="R50" s="6">
        <f t="shared" si="14"/>
        <v>197410187.25599957</v>
      </c>
    </row>
    <row r="51" spans="1:18" ht="26.3" customHeight="1" x14ac:dyDescent="0.3">
      <c r="A51" s="34"/>
      <c r="B51" s="7" t="s">
        <v>19</v>
      </c>
      <c r="C51" s="7" t="s">
        <v>4</v>
      </c>
      <c r="D51" s="8">
        <v>1027648.7999999999</v>
      </c>
      <c r="E51" s="8"/>
      <c r="F51" s="8"/>
      <c r="G51" s="8">
        <v>112112.55100000001</v>
      </c>
      <c r="H51" s="8">
        <v>1139761.351</v>
      </c>
      <c r="I51" s="8"/>
      <c r="J51" s="8"/>
      <c r="K51" s="8"/>
      <c r="L51" s="8">
        <v>206.04399999999998</v>
      </c>
      <c r="M51" s="9">
        <v>206.04399999999998</v>
      </c>
      <c r="N51" s="8">
        <f t="shared" si="10"/>
        <v>1027648.7999999999</v>
      </c>
      <c r="O51" s="8">
        <f t="shared" si="11"/>
        <v>0</v>
      </c>
      <c r="P51" s="8">
        <f t="shared" si="12"/>
        <v>0</v>
      </c>
      <c r="Q51" s="8">
        <f t="shared" si="13"/>
        <v>112318.595</v>
      </c>
      <c r="R51" s="9">
        <f t="shared" si="14"/>
        <v>1139967.395</v>
      </c>
    </row>
    <row r="52" spans="1:18" ht="26.3" customHeight="1" x14ac:dyDescent="0.3">
      <c r="A52" s="34"/>
      <c r="B52" s="7"/>
      <c r="C52" s="7" t="s">
        <v>18</v>
      </c>
      <c r="D52" s="8">
        <v>23000</v>
      </c>
      <c r="E52" s="8"/>
      <c r="F52" s="8"/>
      <c r="G52" s="8">
        <v>6172.5279999999875</v>
      </c>
      <c r="H52" s="8">
        <v>29172.527999999988</v>
      </c>
      <c r="I52" s="8"/>
      <c r="J52" s="8"/>
      <c r="K52" s="8"/>
      <c r="L52" s="8">
        <v>169.74</v>
      </c>
      <c r="M52" s="9">
        <v>169.74</v>
      </c>
      <c r="N52" s="8">
        <f t="shared" si="10"/>
        <v>23000</v>
      </c>
      <c r="O52" s="8">
        <f t="shared" si="11"/>
        <v>0</v>
      </c>
      <c r="P52" s="8">
        <f t="shared" si="12"/>
        <v>0</v>
      </c>
      <c r="Q52" s="8">
        <f t="shared" si="13"/>
        <v>6342.2679999999873</v>
      </c>
      <c r="R52" s="9">
        <f t="shared" si="14"/>
        <v>29342.267999999989</v>
      </c>
    </row>
    <row r="53" spans="1:18" ht="26.3" customHeight="1" x14ac:dyDescent="0.3">
      <c r="A53" s="34"/>
      <c r="B53" s="4" t="s">
        <v>26</v>
      </c>
      <c r="C53" s="4"/>
      <c r="D53" s="6">
        <v>1050648.7999999998</v>
      </c>
      <c r="E53" s="6"/>
      <c r="F53" s="6"/>
      <c r="G53" s="6">
        <v>118285.079</v>
      </c>
      <c r="H53" s="6">
        <v>1168933.879</v>
      </c>
      <c r="I53" s="6"/>
      <c r="J53" s="6"/>
      <c r="K53" s="6"/>
      <c r="L53" s="6">
        <v>375.78399999999999</v>
      </c>
      <c r="M53" s="6">
        <v>375.78399999999999</v>
      </c>
      <c r="N53" s="6">
        <f t="shared" si="10"/>
        <v>1050648.7999999998</v>
      </c>
      <c r="O53" s="6">
        <f t="shared" si="11"/>
        <v>0</v>
      </c>
      <c r="P53" s="6">
        <f t="shared" si="12"/>
        <v>0</v>
      </c>
      <c r="Q53" s="6">
        <f t="shared" si="13"/>
        <v>118660.863</v>
      </c>
      <c r="R53" s="6">
        <f t="shared" si="14"/>
        <v>1169309.6629999999</v>
      </c>
    </row>
    <row r="54" spans="1:18" ht="26.3" customHeight="1" x14ac:dyDescent="0.3">
      <c r="A54" s="34"/>
      <c r="B54" s="7" t="s">
        <v>7</v>
      </c>
      <c r="C54" s="7" t="s">
        <v>4</v>
      </c>
      <c r="D54" s="8">
        <v>171</v>
      </c>
      <c r="E54" s="8">
        <v>334</v>
      </c>
      <c r="F54" s="8">
        <v>60158.401000000013</v>
      </c>
      <c r="G54" s="8">
        <v>544.55999999999995</v>
      </c>
      <c r="H54" s="8">
        <v>61207.96100000001</v>
      </c>
      <c r="I54" s="8">
        <v>180.34</v>
      </c>
      <c r="J54" s="8">
        <v>33310.233999999997</v>
      </c>
      <c r="K54" s="8">
        <v>87377.309999999983</v>
      </c>
      <c r="L54" s="8"/>
      <c r="M54" s="9">
        <v>120867.88399999998</v>
      </c>
      <c r="N54" s="8">
        <f t="shared" si="10"/>
        <v>351.34000000000003</v>
      </c>
      <c r="O54" s="8">
        <f t="shared" si="11"/>
        <v>33644.233999999997</v>
      </c>
      <c r="P54" s="8">
        <f t="shared" si="12"/>
        <v>147535.71100000001</v>
      </c>
      <c r="Q54" s="8">
        <f t="shared" si="13"/>
        <v>544.55999999999995</v>
      </c>
      <c r="R54" s="9">
        <f t="shared" si="14"/>
        <v>182075.84499999997</v>
      </c>
    </row>
    <row r="55" spans="1:18" ht="26.3" customHeight="1" x14ac:dyDescent="0.3">
      <c r="A55" s="34"/>
      <c r="B55" s="7"/>
      <c r="C55" s="7" t="s">
        <v>18</v>
      </c>
      <c r="D55" s="8">
        <v>31404.260999999999</v>
      </c>
      <c r="E55" s="8">
        <v>650318.54799999995</v>
      </c>
      <c r="F55" s="8">
        <v>169053.139</v>
      </c>
      <c r="G55" s="8">
        <v>1166.6100000000001</v>
      </c>
      <c r="H55" s="8">
        <v>851942.55799999984</v>
      </c>
      <c r="I55" s="8">
        <v>604223.79399999988</v>
      </c>
      <c r="J55" s="8">
        <v>733413.88100000005</v>
      </c>
      <c r="K55" s="8">
        <v>929841.38900000032</v>
      </c>
      <c r="L55" s="8"/>
      <c r="M55" s="9">
        <v>2267479.0640000002</v>
      </c>
      <c r="N55" s="8">
        <f t="shared" si="10"/>
        <v>635628.05499999993</v>
      </c>
      <c r="O55" s="8">
        <f t="shared" si="11"/>
        <v>1383732.429</v>
      </c>
      <c r="P55" s="8">
        <f t="shared" si="12"/>
        <v>1098894.5280000004</v>
      </c>
      <c r="Q55" s="8">
        <f t="shared" si="13"/>
        <v>1166.6100000000001</v>
      </c>
      <c r="R55" s="9">
        <f t="shared" si="14"/>
        <v>3119421.622</v>
      </c>
    </row>
    <row r="56" spans="1:18" ht="26.3" customHeight="1" x14ac:dyDescent="0.3">
      <c r="A56" s="34"/>
      <c r="B56" s="4" t="s">
        <v>26</v>
      </c>
      <c r="C56" s="4"/>
      <c r="D56" s="6">
        <v>31575.260999999999</v>
      </c>
      <c r="E56" s="6">
        <v>650652.54799999995</v>
      </c>
      <c r="F56" s="6">
        <v>229211.54</v>
      </c>
      <c r="G56" s="6">
        <v>1711.17</v>
      </c>
      <c r="H56" s="6">
        <v>913150.51899999985</v>
      </c>
      <c r="I56" s="6">
        <v>604404.13399999985</v>
      </c>
      <c r="J56" s="6">
        <v>766724.11499999999</v>
      </c>
      <c r="K56" s="6">
        <v>1017218.6990000003</v>
      </c>
      <c r="L56" s="6"/>
      <c r="M56" s="6">
        <v>2388346.9480000003</v>
      </c>
      <c r="N56" s="6">
        <f t="shared" si="10"/>
        <v>635979.39499999979</v>
      </c>
      <c r="O56" s="6">
        <f t="shared" si="11"/>
        <v>1417376.6629999999</v>
      </c>
      <c r="P56" s="6">
        <f t="shared" si="12"/>
        <v>1246430.2390000003</v>
      </c>
      <c r="Q56" s="6">
        <f t="shared" si="13"/>
        <v>1711.17</v>
      </c>
      <c r="R56" s="6">
        <f t="shared" si="14"/>
        <v>3301497.4670000002</v>
      </c>
    </row>
    <row r="57" spans="1:18" ht="26.3" customHeight="1" x14ac:dyDescent="0.3">
      <c r="A57" s="34"/>
      <c r="B57" s="28" t="s">
        <v>27</v>
      </c>
      <c r="C57" s="15" t="s">
        <v>4</v>
      </c>
      <c r="D57" s="16">
        <f>SUM(D42,D45,D48,D51,D54)</f>
        <v>46915233.470000006</v>
      </c>
      <c r="E57" s="16">
        <f t="shared" ref="E57:M57" si="18">SUM(E42,E45,E48,E51,E54)</f>
        <v>28350428.423999995</v>
      </c>
      <c r="F57" s="16">
        <f t="shared" si="18"/>
        <v>6164294.8250000011</v>
      </c>
      <c r="G57" s="16">
        <f t="shared" si="18"/>
        <v>32489626.748999018</v>
      </c>
      <c r="H57" s="16">
        <f t="shared" si="18"/>
        <v>113919583.46799903</v>
      </c>
      <c r="I57" s="16">
        <f t="shared" si="18"/>
        <v>40245443.095000006</v>
      </c>
      <c r="J57" s="16">
        <f t="shared" si="18"/>
        <v>127269901.05999999</v>
      </c>
      <c r="K57" s="16">
        <f t="shared" si="18"/>
        <v>7469113.8849999895</v>
      </c>
      <c r="L57" s="16">
        <f t="shared" si="18"/>
        <v>9077871.375000041</v>
      </c>
      <c r="M57" s="16">
        <f t="shared" si="18"/>
        <v>184062329.41500005</v>
      </c>
      <c r="N57" s="16">
        <f t="shared" si="10"/>
        <v>87160676.565000013</v>
      </c>
      <c r="O57" s="16">
        <f t="shared" si="11"/>
        <v>155620329.48399997</v>
      </c>
      <c r="P57" s="16">
        <f t="shared" si="12"/>
        <v>13633408.70999999</v>
      </c>
      <c r="Q57" s="16">
        <f t="shared" si="13"/>
        <v>41567498.123999059</v>
      </c>
      <c r="R57" s="16">
        <f t="shared" si="14"/>
        <v>297981912.88299906</v>
      </c>
    </row>
    <row r="58" spans="1:18" ht="26.3" customHeight="1" x14ac:dyDescent="0.3">
      <c r="A58" s="34"/>
      <c r="B58" s="15"/>
      <c r="C58" s="15" t="s">
        <v>18</v>
      </c>
      <c r="D58" s="16">
        <f>SUM(D43,D46,D49,D52,D55)</f>
        <v>139445108.61599997</v>
      </c>
      <c r="E58" s="16">
        <f t="shared" ref="E58:M58" si="19">SUM(E43,E46,E49,E52,E55)</f>
        <v>17326454.699000001</v>
      </c>
      <c r="F58" s="16">
        <f t="shared" si="19"/>
        <v>6989077.8769999985</v>
      </c>
      <c r="G58" s="16">
        <f t="shared" si="19"/>
        <v>39159167.871002153</v>
      </c>
      <c r="H58" s="16">
        <f t="shared" si="19"/>
        <v>202919809.06300211</v>
      </c>
      <c r="I58" s="16">
        <f t="shared" si="19"/>
        <v>328093340.57100004</v>
      </c>
      <c r="J58" s="16">
        <f t="shared" si="19"/>
        <v>44510270.283999987</v>
      </c>
      <c r="K58" s="16">
        <f t="shared" si="19"/>
        <v>24282859.84</v>
      </c>
      <c r="L58" s="16">
        <f t="shared" si="19"/>
        <v>6610551.6540002087</v>
      </c>
      <c r="M58" s="16">
        <f t="shared" si="19"/>
        <v>403497022.34900016</v>
      </c>
      <c r="N58" s="16">
        <f t="shared" si="10"/>
        <v>467538449.18700004</v>
      </c>
      <c r="O58" s="16">
        <f t="shared" si="11"/>
        <v>61836724.982999988</v>
      </c>
      <c r="P58" s="16">
        <f t="shared" si="12"/>
        <v>31271937.717</v>
      </c>
      <c r="Q58" s="16">
        <f t="shared" si="13"/>
        <v>45769719.52500236</v>
      </c>
      <c r="R58" s="16">
        <f t="shared" si="14"/>
        <v>606416831.41200233</v>
      </c>
    </row>
    <row r="59" spans="1:18" s="19" customFormat="1" ht="26.3" customHeight="1" thickBot="1" x14ac:dyDescent="0.35">
      <c r="A59" s="35"/>
      <c r="B59" s="27"/>
      <c r="C59" s="17" t="s">
        <v>27</v>
      </c>
      <c r="D59" s="18">
        <f>SUM(D56,D53,D50,D47,D44)</f>
        <v>186360342.08599997</v>
      </c>
      <c r="E59" s="18">
        <f t="shared" ref="E59:M59" si="20">SUM(E56,E53,E50,E47,E44)</f>
        <v>45676883.122999996</v>
      </c>
      <c r="F59" s="18">
        <f t="shared" si="20"/>
        <v>13153372.702</v>
      </c>
      <c r="G59" s="18">
        <f t="shared" si="20"/>
        <v>71648794.620001182</v>
      </c>
      <c r="H59" s="18">
        <f t="shared" si="20"/>
        <v>316839392.53100115</v>
      </c>
      <c r="I59" s="18">
        <f t="shared" si="20"/>
        <v>368338783.66600001</v>
      </c>
      <c r="J59" s="18">
        <f t="shared" si="20"/>
        <v>171780171.34399998</v>
      </c>
      <c r="K59" s="18">
        <f t="shared" si="20"/>
        <v>31751973.72499999</v>
      </c>
      <c r="L59" s="18">
        <f t="shared" si="20"/>
        <v>15688423.029000247</v>
      </c>
      <c r="M59" s="18">
        <f t="shared" si="20"/>
        <v>587559351.76400018</v>
      </c>
      <c r="N59" s="18">
        <f t="shared" si="10"/>
        <v>554699125.75199997</v>
      </c>
      <c r="O59" s="18">
        <f t="shared" si="11"/>
        <v>217457054.46699998</v>
      </c>
      <c r="P59" s="18">
        <f t="shared" si="12"/>
        <v>44905346.426999986</v>
      </c>
      <c r="Q59" s="18">
        <f t="shared" si="13"/>
        <v>87337217.649001434</v>
      </c>
      <c r="R59" s="18">
        <f t="shared" si="14"/>
        <v>904398744.29500127</v>
      </c>
    </row>
    <row r="60" spans="1:18" ht="26.3" customHeight="1" x14ac:dyDescent="0.3">
      <c r="A60" s="33" t="s">
        <v>15</v>
      </c>
      <c r="B60" s="7" t="s">
        <v>22</v>
      </c>
      <c r="C60" s="7" t="s">
        <v>4</v>
      </c>
      <c r="D60" s="8">
        <v>39494998.52700001</v>
      </c>
      <c r="E60" s="8">
        <v>11375540.289999999</v>
      </c>
      <c r="F60" s="8">
        <v>3545415.4329999993</v>
      </c>
      <c r="G60" s="8">
        <v>29583643.640000992</v>
      </c>
      <c r="H60" s="8">
        <v>83999597.890000999</v>
      </c>
      <c r="I60" s="8">
        <v>24633414.798999995</v>
      </c>
      <c r="J60" s="8">
        <v>33432575.218999982</v>
      </c>
      <c r="K60" s="8">
        <v>1510972.1509999996</v>
      </c>
      <c r="L60" s="8">
        <v>8935881.9009998515</v>
      </c>
      <c r="M60" s="9">
        <v>68512844.069999829</v>
      </c>
      <c r="N60" s="8">
        <f t="shared" si="10"/>
        <v>64128413.326000005</v>
      </c>
      <c r="O60" s="8">
        <f t="shared" si="11"/>
        <v>44808115.508999981</v>
      </c>
      <c r="P60" s="8">
        <f t="shared" si="12"/>
        <v>5056387.5839999989</v>
      </c>
      <c r="Q60" s="8">
        <f t="shared" si="13"/>
        <v>38519525.541000843</v>
      </c>
      <c r="R60" s="9">
        <f t="shared" si="14"/>
        <v>152512441.96000081</v>
      </c>
    </row>
    <row r="61" spans="1:18" ht="26.3" customHeight="1" x14ac:dyDescent="0.3">
      <c r="A61" s="34"/>
      <c r="B61" s="7"/>
      <c r="C61" s="7" t="s">
        <v>18</v>
      </c>
      <c r="D61" s="8">
        <v>145358665.27999997</v>
      </c>
      <c r="E61" s="8">
        <v>5648812.8169999998</v>
      </c>
      <c r="F61" s="8">
        <v>7251989.9240000006</v>
      </c>
      <c r="G61" s="8">
        <v>31421570.55799979</v>
      </c>
      <c r="H61" s="8">
        <v>189681038.57899976</v>
      </c>
      <c r="I61" s="8">
        <v>305169617.66400003</v>
      </c>
      <c r="J61" s="8">
        <v>15660265.737000003</v>
      </c>
      <c r="K61" s="8">
        <v>13519979.779000005</v>
      </c>
      <c r="L61" s="8">
        <v>7652884.3039990235</v>
      </c>
      <c r="M61" s="9">
        <v>342002747.48399901</v>
      </c>
      <c r="N61" s="8">
        <f t="shared" si="10"/>
        <v>450528282.94400001</v>
      </c>
      <c r="O61" s="8">
        <f t="shared" si="11"/>
        <v>21309078.554000005</v>
      </c>
      <c r="P61" s="8">
        <f t="shared" si="12"/>
        <v>20771969.703000005</v>
      </c>
      <c r="Q61" s="8">
        <f t="shared" si="13"/>
        <v>39074454.861998811</v>
      </c>
      <c r="R61" s="9">
        <f t="shared" si="14"/>
        <v>531683786.06299877</v>
      </c>
    </row>
    <row r="62" spans="1:18" ht="26.3" customHeight="1" x14ac:dyDescent="0.3">
      <c r="A62" s="34"/>
      <c r="B62" s="4" t="s">
        <v>26</v>
      </c>
      <c r="C62" s="4"/>
      <c r="D62" s="6">
        <v>184853663.80699998</v>
      </c>
      <c r="E62" s="6">
        <v>17024353.107000001</v>
      </c>
      <c r="F62" s="6">
        <v>10797405.357000001</v>
      </c>
      <c r="G62" s="6">
        <v>61005214.198000781</v>
      </c>
      <c r="H62" s="6">
        <v>273680636.46900076</v>
      </c>
      <c r="I62" s="6">
        <v>329803032.46300006</v>
      </c>
      <c r="J62" s="6">
        <v>49092840.955999985</v>
      </c>
      <c r="K62" s="6">
        <v>15030951.930000003</v>
      </c>
      <c r="L62" s="6">
        <v>16588766.204998875</v>
      </c>
      <c r="M62" s="6">
        <v>410515591.55399883</v>
      </c>
      <c r="N62" s="6">
        <f t="shared" si="10"/>
        <v>514656696.27000004</v>
      </c>
      <c r="O62" s="6">
        <f t="shared" si="11"/>
        <v>66117194.062999986</v>
      </c>
      <c r="P62" s="6">
        <f t="shared" si="12"/>
        <v>25828357.287000004</v>
      </c>
      <c r="Q62" s="6">
        <f t="shared" si="13"/>
        <v>77593980.402999654</v>
      </c>
      <c r="R62" s="6">
        <f t="shared" si="14"/>
        <v>684196228.02299953</v>
      </c>
    </row>
    <row r="63" spans="1:18" ht="26.3" customHeight="1" x14ac:dyDescent="0.3">
      <c r="A63" s="34"/>
      <c r="B63" s="7" t="s">
        <v>21</v>
      </c>
      <c r="C63" s="7" t="s">
        <v>4</v>
      </c>
      <c r="D63" s="8">
        <v>2389605.6680000001</v>
      </c>
      <c r="E63" s="8">
        <v>1917471.7149999999</v>
      </c>
      <c r="F63" s="8">
        <v>583400.04700000049</v>
      </c>
      <c r="G63" s="8">
        <v>43624.400999999911</v>
      </c>
      <c r="H63" s="8">
        <v>4934101.8309999993</v>
      </c>
      <c r="I63" s="8">
        <v>4316274.3419999955</v>
      </c>
      <c r="J63" s="8">
        <v>2494399.9300000006</v>
      </c>
      <c r="K63" s="8">
        <v>2714163.0400000042</v>
      </c>
      <c r="L63" s="8">
        <v>18.552</v>
      </c>
      <c r="M63" s="9">
        <v>9524855.8640000001</v>
      </c>
      <c r="N63" s="8">
        <f t="shared" si="10"/>
        <v>6705880.0099999961</v>
      </c>
      <c r="O63" s="8">
        <f t="shared" si="11"/>
        <v>4411871.6450000005</v>
      </c>
      <c r="P63" s="8">
        <f t="shared" si="12"/>
        <v>3297563.0870000049</v>
      </c>
      <c r="Q63" s="8">
        <f t="shared" si="13"/>
        <v>43642.952999999914</v>
      </c>
      <c r="R63" s="9">
        <f t="shared" si="14"/>
        <v>14458957.695</v>
      </c>
    </row>
    <row r="64" spans="1:18" ht="26.3" customHeight="1" x14ac:dyDescent="0.3">
      <c r="A64" s="34"/>
      <c r="B64" s="7"/>
      <c r="C64" s="7" t="s">
        <v>18</v>
      </c>
      <c r="D64" s="8">
        <v>3838183.6789999986</v>
      </c>
      <c r="E64" s="8">
        <v>1139445.9900000002</v>
      </c>
      <c r="F64" s="8">
        <v>302930.72800000024</v>
      </c>
      <c r="G64" s="8">
        <v>25278.43799999998</v>
      </c>
      <c r="H64" s="8">
        <v>5305838.834999999</v>
      </c>
      <c r="I64" s="8">
        <v>9614951.527999999</v>
      </c>
      <c r="J64" s="8">
        <v>3259844.9090000014</v>
      </c>
      <c r="K64" s="8">
        <v>3398292.1740000062</v>
      </c>
      <c r="L64" s="8">
        <v>8254.3920000000016</v>
      </c>
      <c r="M64" s="9">
        <v>16281343.003000008</v>
      </c>
      <c r="N64" s="8">
        <f t="shared" si="10"/>
        <v>13453135.206999999</v>
      </c>
      <c r="O64" s="8">
        <f t="shared" si="11"/>
        <v>4399290.8990000021</v>
      </c>
      <c r="P64" s="8">
        <f t="shared" si="12"/>
        <v>3701222.9020000063</v>
      </c>
      <c r="Q64" s="8">
        <f t="shared" si="13"/>
        <v>33532.82999999998</v>
      </c>
      <c r="R64" s="9">
        <f t="shared" si="14"/>
        <v>21587181.838000007</v>
      </c>
    </row>
    <row r="65" spans="1:18" ht="26.3" customHeight="1" x14ac:dyDescent="0.3">
      <c r="A65" s="34"/>
      <c r="B65" s="4" t="s">
        <v>26</v>
      </c>
      <c r="C65" s="4"/>
      <c r="D65" s="6">
        <v>6227789.3469999991</v>
      </c>
      <c r="E65" s="6">
        <v>3056917.7050000001</v>
      </c>
      <c r="F65" s="6">
        <v>886330.77500000072</v>
      </c>
      <c r="G65" s="6">
        <v>68902.838999999891</v>
      </c>
      <c r="H65" s="6">
        <v>10239940.665999997</v>
      </c>
      <c r="I65" s="6">
        <v>13931225.869999994</v>
      </c>
      <c r="J65" s="6">
        <v>5754244.8390000015</v>
      </c>
      <c r="K65" s="6">
        <v>6112455.2140000109</v>
      </c>
      <c r="L65" s="6">
        <v>8272.9440000000013</v>
      </c>
      <c r="M65" s="6">
        <v>25806198.867000006</v>
      </c>
      <c r="N65" s="6">
        <f t="shared" si="10"/>
        <v>20159015.216999993</v>
      </c>
      <c r="O65" s="6">
        <f t="shared" si="11"/>
        <v>8811162.5440000016</v>
      </c>
      <c r="P65" s="6">
        <f t="shared" si="12"/>
        <v>6998785.9890000112</v>
      </c>
      <c r="Q65" s="6">
        <f t="shared" si="13"/>
        <v>77175.782999999894</v>
      </c>
      <c r="R65" s="6">
        <f t="shared" si="14"/>
        <v>36046139.533000007</v>
      </c>
    </row>
    <row r="66" spans="1:18" ht="26.3" customHeight="1" x14ac:dyDescent="0.3">
      <c r="A66" s="34"/>
      <c r="B66" s="7" t="s">
        <v>20</v>
      </c>
      <c r="C66" s="7" t="s">
        <v>4</v>
      </c>
      <c r="D66" s="8">
        <v>6170401.1489999993</v>
      </c>
      <c r="E66" s="8">
        <v>16818753.426999997</v>
      </c>
      <c r="F66" s="8">
        <v>2067127.061</v>
      </c>
      <c r="G66" s="8">
        <v>6147134.0890000565</v>
      </c>
      <c r="H66" s="8">
        <v>31203415.726000056</v>
      </c>
      <c r="I66" s="8">
        <v>10397157.983999999</v>
      </c>
      <c r="J66" s="8">
        <v>94189965.325000018</v>
      </c>
      <c r="K66" s="8">
        <v>2823236.1460000011</v>
      </c>
      <c r="L66" s="8">
        <v>2946075.9499999983</v>
      </c>
      <c r="M66" s="9">
        <v>110356435.40500002</v>
      </c>
      <c r="N66" s="8">
        <f t="shared" si="10"/>
        <v>16567559.132999998</v>
      </c>
      <c r="O66" s="8">
        <f t="shared" si="11"/>
        <v>111008718.75200002</v>
      </c>
      <c r="P66" s="8">
        <f t="shared" si="12"/>
        <v>4890363.2070000013</v>
      </c>
      <c r="Q66" s="8">
        <f t="shared" si="13"/>
        <v>9093210.0390000548</v>
      </c>
      <c r="R66" s="9">
        <f t="shared" si="14"/>
        <v>141559851.13100007</v>
      </c>
    </row>
    <row r="67" spans="1:18" ht="26.3" customHeight="1" x14ac:dyDescent="0.3">
      <c r="A67" s="34"/>
      <c r="B67" s="7"/>
      <c r="C67" s="7" t="s">
        <v>18</v>
      </c>
      <c r="D67" s="8">
        <v>1011823.4350000001</v>
      </c>
      <c r="E67" s="8">
        <v>10198720.027000003</v>
      </c>
      <c r="F67" s="8">
        <v>113092.671</v>
      </c>
      <c r="G67" s="8">
        <v>7883401.1859999811</v>
      </c>
      <c r="H67" s="8">
        <v>19207037.318999983</v>
      </c>
      <c r="I67" s="8">
        <v>15492729.723000001</v>
      </c>
      <c r="J67" s="8">
        <v>21292718.051999994</v>
      </c>
      <c r="K67" s="8">
        <v>4948458.7370000007</v>
      </c>
      <c r="L67" s="8">
        <v>2723886.6850000476</v>
      </c>
      <c r="M67" s="9">
        <v>44457793.197000042</v>
      </c>
      <c r="N67" s="8">
        <f t="shared" si="10"/>
        <v>16504553.158000002</v>
      </c>
      <c r="O67" s="8">
        <f t="shared" si="11"/>
        <v>31491438.078999996</v>
      </c>
      <c r="P67" s="8">
        <f t="shared" si="12"/>
        <v>5061551.4080000008</v>
      </c>
      <c r="Q67" s="8">
        <f t="shared" si="13"/>
        <v>10607287.871000029</v>
      </c>
      <c r="R67" s="9">
        <f t="shared" si="14"/>
        <v>63664830.516000025</v>
      </c>
    </row>
    <row r="68" spans="1:18" ht="26.3" customHeight="1" x14ac:dyDescent="0.3">
      <c r="A68" s="34"/>
      <c r="B68" s="4" t="s">
        <v>26</v>
      </c>
      <c r="C68" s="4"/>
      <c r="D68" s="6">
        <v>7182224.5839999989</v>
      </c>
      <c r="E68" s="6">
        <v>27017473.454</v>
      </c>
      <c r="F68" s="6">
        <v>2180219.7319999998</v>
      </c>
      <c r="G68" s="6">
        <v>14030535.275000038</v>
      </c>
      <c r="H68" s="6">
        <v>50410453.045000039</v>
      </c>
      <c r="I68" s="6">
        <v>25889887.707000002</v>
      </c>
      <c r="J68" s="6">
        <v>115482683.377</v>
      </c>
      <c r="K68" s="6">
        <v>7771694.8830000013</v>
      </c>
      <c r="L68" s="6">
        <v>5669962.6350000463</v>
      </c>
      <c r="M68" s="6">
        <v>154814228.60200006</v>
      </c>
      <c r="N68" s="6">
        <f t="shared" si="10"/>
        <v>33072112.291000001</v>
      </c>
      <c r="O68" s="6">
        <f t="shared" si="11"/>
        <v>142500156.831</v>
      </c>
      <c r="P68" s="6">
        <f t="shared" si="12"/>
        <v>9951914.6150000021</v>
      </c>
      <c r="Q68" s="6">
        <f t="shared" si="13"/>
        <v>19700497.910000086</v>
      </c>
      <c r="R68" s="6">
        <f t="shared" si="14"/>
        <v>205224681.6470001</v>
      </c>
    </row>
    <row r="69" spans="1:18" ht="26.3" customHeight="1" x14ac:dyDescent="0.3">
      <c r="A69" s="34"/>
      <c r="B69" s="7" t="s">
        <v>19</v>
      </c>
      <c r="C69" s="7" t="s">
        <v>4</v>
      </c>
      <c r="D69" s="8">
        <v>1144845.3999999999</v>
      </c>
      <c r="E69" s="8">
        <v>2101.2640000000001</v>
      </c>
      <c r="F69" s="8">
        <v>2526.9110000000001</v>
      </c>
      <c r="G69" s="8">
        <v>106243.05200000003</v>
      </c>
      <c r="H69" s="8">
        <v>1255716.6269999999</v>
      </c>
      <c r="I69" s="8"/>
      <c r="J69" s="8">
        <v>29093.4</v>
      </c>
      <c r="K69" s="8"/>
      <c r="L69" s="8">
        <v>10140.728999999999</v>
      </c>
      <c r="M69" s="9">
        <v>39234.129000000001</v>
      </c>
      <c r="N69" s="8">
        <f t="shared" si="10"/>
        <v>1144845.3999999999</v>
      </c>
      <c r="O69" s="8">
        <f t="shared" si="11"/>
        <v>31194.664000000001</v>
      </c>
      <c r="P69" s="8">
        <f t="shared" si="12"/>
        <v>2526.9110000000001</v>
      </c>
      <c r="Q69" s="8">
        <f t="shared" si="13"/>
        <v>116383.78100000002</v>
      </c>
      <c r="R69" s="9">
        <f t="shared" si="14"/>
        <v>1294950.7559999998</v>
      </c>
    </row>
    <row r="70" spans="1:18" ht="26.3" customHeight="1" x14ac:dyDescent="0.3">
      <c r="A70" s="34"/>
      <c r="B70" s="7"/>
      <c r="C70" s="7" t="s">
        <v>18</v>
      </c>
      <c r="D70" s="8"/>
      <c r="E70" s="8">
        <v>6750.8069999999998</v>
      </c>
      <c r="F70" s="8">
        <v>7810.8569999999982</v>
      </c>
      <c r="G70" s="8">
        <v>3163.0320000000038</v>
      </c>
      <c r="H70" s="8">
        <v>17724.696</v>
      </c>
      <c r="I70" s="8"/>
      <c r="J70" s="8">
        <v>39432.489000000001</v>
      </c>
      <c r="K70" s="8"/>
      <c r="L70" s="8">
        <v>2375.1340000000005</v>
      </c>
      <c r="M70" s="9">
        <v>41807.623</v>
      </c>
      <c r="N70" s="8">
        <f t="shared" si="10"/>
        <v>0</v>
      </c>
      <c r="O70" s="8">
        <f t="shared" si="11"/>
        <v>46183.296000000002</v>
      </c>
      <c r="P70" s="8">
        <f t="shared" si="12"/>
        <v>7810.8569999999982</v>
      </c>
      <c r="Q70" s="8">
        <f t="shared" si="13"/>
        <v>5538.1660000000047</v>
      </c>
      <c r="R70" s="9">
        <f t="shared" si="14"/>
        <v>59532.319000000003</v>
      </c>
    </row>
    <row r="71" spans="1:18" ht="26.3" customHeight="1" x14ac:dyDescent="0.3">
      <c r="A71" s="34"/>
      <c r="B71" s="4" t="s">
        <v>26</v>
      </c>
      <c r="C71" s="4"/>
      <c r="D71" s="6">
        <v>1144845.3999999999</v>
      </c>
      <c r="E71" s="6">
        <v>8852.0709999999999</v>
      </c>
      <c r="F71" s="6">
        <v>10337.767999999998</v>
      </c>
      <c r="G71" s="6">
        <v>109406.08400000003</v>
      </c>
      <c r="H71" s="6">
        <v>1273441.3229999999</v>
      </c>
      <c r="I71" s="6"/>
      <c r="J71" s="6">
        <v>68525.888999999996</v>
      </c>
      <c r="K71" s="6"/>
      <c r="L71" s="6">
        <v>12515.862999999999</v>
      </c>
      <c r="M71" s="6">
        <v>81041.752000000008</v>
      </c>
      <c r="N71" s="6">
        <f t="shared" si="10"/>
        <v>1144845.3999999999</v>
      </c>
      <c r="O71" s="6">
        <f t="shared" si="11"/>
        <v>77377.959999999992</v>
      </c>
      <c r="P71" s="6">
        <f t="shared" si="12"/>
        <v>10337.767999999998</v>
      </c>
      <c r="Q71" s="6">
        <f t="shared" si="13"/>
        <v>121921.94700000003</v>
      </c>
      <c r="R71" s="6">
        <f t="shared" si="14"/>
        <v>1354483.075</v>
      </c>
    </row>
    <row r="72" spans="1:18" ht="26.3" customHeight="1" x14ac:dyDescent="0.3">
      <c r="A72" s="34"/>
      <c r="B72" s="7" t="s">
        <v>7</v>
      </c>
      <c r="C72" s="7" t="s">
        <v>4</v>
      </c>
      <c r="D72" s="8">
        <v>0.56000000000000005</v>
      </c>
      <c r="E72" s="8">
        <v>18862.367999999991</v>
      </c>
      <c r="F72" s="8">
        <v>66134.635999999999</v>
      </c>
      <c r="G72" s="8"/>
      <c r="H72" s="8">
        <v>84997.563999999984</v>
      </c>
      <c r="I72" s="8">
        <v>393.27</v>
      </c>
      <c r="J72" s="8">
        <v>44269.120000000003</v>
      </c>
      <c r="K72" s="8">
        <v>117990.31499999997</v>
      </c>
      <c r="L72" s="8"/>
      <c r="M72" s="9">
        <v>162652.70499999996</v>
      </c>
      <c r="N72" s="8">
        <f t="shared" si="10"/>
        <v>393.83</v>
      </c>
      <c r="O72" s="8">
        <f t="shared" si="11"/>
        <v>63131.487999999998</v>
      </c>
      <c r="P72" s="8">
        <f t="shared" si="12"/>
        <v>184124.95099999997</v>
      </c>
      <c r="Q72" s="8">
        <f t="shared" si="13"/>
        <v>0</v>
      </c>
      <c r="R72" s="9">
        <f t="shared" si="14"/>
        <v>247650.26899999994</v>
      </c>
    </row>
    <row r="73" spans="1:18" ht="26.3" customHeight="1" x14ac:dyDescent="0.3">
      <c r="A73" s="34"/>
      <c r="B73" s="7"/>
      <c r="C73" s="7" t="s">
        <v>18</v>
      </c>
      <c r="D73" s="8">
        <v>26115.48</v>
      </c>
      <c r="E73" s="8">
        <v>756028.14900000009</v>
      </c>
      <c r="F73" s="8">
        <v>214720.19899999996</v>
      </c>
      <c r="G73" s="8"/>
      <c r="H73" s="8">
        <v>996863.82799999998</v>
      </c>
      <c r="I73" s="8">
        <v>68487.409</v>
      </c>
      <c r="J73" s="8">
        <v>956023.06699999946</v>
      </c>
      <c r="K73" s="8">
        <v>260854.30400000003</v>
      </c>
      <c r="L73" s="8"/>
      <c r="M73" s="9">
        <v>1285364.7799999996</v>
      </c>
      <c r="N73" s="8">
        <f t="shared" si="10"/>
        <v>94602.888999999996</v>
      </c>
      <c r="O73" s="8">
        <f t="shared" si="11"/>
        <v>1712051.2159999995</v>
      </c>
      <c r="P73" s="8">
        <f t="shared" si="12"/>
        <v>475574.50300000003</v>
      </c>
      <c r="Q73" s="8">
        <f t="shared" si="13"/>
        <v>0</v>
      </c>
      <c r="R73" s="9">
        <f t="shared" si="14"/>
        <v>2282228.6079999995</v>
      </c>
    </row>
    <row r="74" spans="1:18" ht="26.3" customHeight="1" x14ac:dyDescent="0.3">
      <c r="A74" s="34"/>
      <c r="B74" s="4" t="s">
        <v>26</v>
      </c>
      <c r="C74" s="4"/>
      <c r="D74" s="6">
        <v>26116.04</v>
      </c>
      <c r="E74" s="6">
        <v>774890.51700000011</v>
      </c>
      <c r="F74" s="6">
        <v>280854.83499999996</v>
      </c>
      <c r="G74" s="6"/>
      <c r="H74" s="6">
        <v>1081861.392</v>
      </c>
      <c r="I74" s="6">
        <v>68880.679000000004</v>
      </c>
      <c r="J74" s="6">
        <v>1000292.1869999995</v>
      </c>
      <c r="K74" s="6">
        <v>378844.61900000001</v>
      </c>
      <c r="L74" s="6"/>
      <c r="M74" s="6">
        <v>1448017.4849999994</v>
      </c>
      <c r="N74" s="6">
        <f t="shared" si="10"/>
        <v>94996.719000000012</v>
      </c>
      <c r="O74" s="6">
        <f t="shared" si="11"/>
        <v>1775182.7039999994</v>
      </c>
      <c r="P74" s="6">
        <f t="shared" si="12"/>
        <v>659699.45399999991</v>
      </c>
      <c r="Q74" s="6">
        <f t="shared" si="13"/>
        <v>0</v>
      </c>
      <c r="R74" s="6">
        <f t="shared" si="14"/>
        <v>2529878.8769999994</v>
      </c>
    </row>
    <row r="75" spans="1:18" ht="26.3" customHeight="1" x14ac:dyDescent="0.3">
      <c r="A75" s="34"/>
      <c r="B75" s="28" t="s">
        <v>27</v>
      </c>
      <c r="C75" s="15" t="s">
        <v>4</v>
      </c>
      <c r="D75" s="16">
        <f>SUM(D60,D63,D66,D69,D72)</f>
        <v>49199851.304000005</v>
      </c>
      <c r="E75" s="16">
        <f t="shared" ref="E75:M75" si="21">SUM(E60,E63,E66,E69,E72)</f>
        <v>30132729.063999996</v>
      </c>
      <c r="F75" s="16">
        <f t="shared" si="21"/>
        <v>6264604.0879999995</v>
      </c>
      <c r="G75" s="16">
        <f t="shared" si="21"/>
        <v>35880645.182001047</v>
      </c>
      <c r="H75" s="16">
        <f t="shared" si="21"/>
        <v>121477829.63800105</v>
      </c>
      <c r="I75" s="16">
        <f t="shared" si="21"/>
        <v>39347240.394999996</v>
      </c>
      <c r="J75" s="16">
        <f t="shared" si="21"/>
        <v>130190302.99400002</v>
      </c>
      <c r="K75" s="16">
        <f t="shared" si="21"/>
        <v>7166361.6520000054</v>
      </c>
      <c r="L75" s="16">
        <f t="shared" si="21"/>
        <v>11892117.131999848</v>
      </c>
      <c r="M75" s="16">
        <f t="shared" si="21"/>
        <v>188596022.17299989</v>
      </c>
      <c r="N75" s="16">
        <f t="shared" si="10"/>
        <v>88547091.699000001</v>
      </c>
      <c r="O75" s="16">
        <f t="shared" si="11"/>
        <v>160323032.05800003</v>
      </c>
      <c r="P75" s="16">
        <f t="shared" si="12"/>
        <v>13430965.740000006</v>
      </c>
      <c r="Q75" s="16">
        <f t="shared" si="13"/>
        <v>47772762.314000897</v>
      </c>
      <c r="R75" s="16">
        <f t="shared" si="14"/>
        <v>310073851.81100094</v>
      </c>
    </row>
    <row r="76" spans="1:18" ht="26.3" customHeight="1" x14ac:dyDescent="0.3">
      <c r="A76" s="34"/>
      <c r="B76" s="15"/>
      <c r="C76" s="15" t="s">
        <v>18</v>
      </c>
      <c r="D76" s="16">
        <f>SUM(D61,D64,D67,D70,D73)</f>
        <v>150234787.87399995</v>
      </c>
      <c r="E76" s="16">
        <f t="shared" ref="E76:M76" si="22">SUM(E61,E64,E67,E70,E73)</f>
        <v>17749757.790000003</v>
      </c>
      <c r="F76" s="16">
        <f t="shared" si="22"/>
        <v>7890544.3790000007</v>
      </c>
      <c r="G76" s="16">
        <f t="shared" si="22"/>
        <v>39333413.213999771</v>
      </c>
      <c r="H76" s="16">
        <f t="shared" si="22"/>
        <v>215208503.25699976</v>
      </c>
      <c r="I76" s="16">
        <f t="shared" si="22"/>
        <v>330345786.324</v>
      </c>
      <c r="J76" s="16">
        <f t="shared" si="22"/>
        <v>41208284.254000001</v>
      </c>
      <c r="K76" s="16">
        <f t="shared" si="22"/>
        <v>22127584.99400001</v>
      </c>
      <c r="L76" s="16">
        <f t="shared" si="22"/>
        <v>10387400.514999071</v>
      </c>
      <c r="M76" s="16">
        <f t="shared" si="22"/>
        <v>404069056.08699906</v>
      </c>
      <c r="N76" s="16">
        <f t="shared" si="10"/>
        <v>480580574.19799995</v>
      </c>
      <c r="O76" s="16">
        <f t="shared" si="11"/>
        <v>58958042.044</v>
      </c>
      <c r="P76" s="16">
        <f t="shared" si="12"/>
        <v>30018129.373000011</v>
      </c>
      <c r="Q76" s="16">
        <f t="shared" si="13"/>
        <v>49720813.72899884</v>
      </c>
      <c r="R76" s="16">
        <f t="shared" si="14"/>
        <v>619277559.34399879</v>
      </c>
    </row>
    <row r="77" spans="1:18" s="19" customFormat="1" ht="26.3" customHeight="1" thickBot="1" x14ac:dyDescent="0.35">
      <c r="A77" s="35"/>
      <c r="B77" s="27"/>
      <c r="C77" s="17" t="s">
        <v>27</v>
      </c>
      <c r="D77" s="18">
        <f>SUM(D74,D71,D68,D65,D62)</f>
        <v>199434639.17799997</v>
      </c>
      <c r="E77" s="18">
        <f t="shared" ref="E77:M77" si="23">SUM(E74,E71,E68,E65,E62)</f>
        <v>47882486.854000002</v>
      </c>
      <c r="F77" s="18">
        <f t="shared" si="23"/>
        <v>14155148.467000002</v>
      </c>
      <c r="G77" s="18">
        <f t="shared" si="23"/>
        <v>75214058.396000817</v>
      </c>
      <c r="H77" s="18">
        <f t="shared" si="23"/>
        <v>336686332.89500082</v>
      </c>
      <c r="I77" s="18">
        <f t="shared" si="23"/>
        <v>369693026.71900004</v>
      </c>
      <c r="J77" s="18">
        <f t="shared" si="23"/>
        <v>171398587.248</v>
      </c>
      <c r="K77" s="18">
        <f t="shared" si="23"/>
        <v>29293946.646000016</v>
      </c>
      <c r="L77" s="18">
        <f t="shared" si="23"/>
        <v>22279517.64699892</v>
      </c>
      <c r="M77" s="18">
        <f t="shared" si="23"/>
        <v>592665078.25999892</v>
      </c>
      <c r="N77" s="18">
        <f t="shared" si="10"/>
        <v>569127665.89700007</v>
      </c>
      <c r="O77" s="18">
        <f t="shared" si="11"/>
        <v>219281074.102</v>
      </c>
      <c r="P77" s="18">
        <f t="shared" si="12"/>
        <v>43449095.11300002</v>
      </c>
      <c r="Q77" s="18">
        <f t="shared" si="13"/>
        <v>97493576.042999744</v>
      </c>
      <c r="R77" s="18">
        <f t="shared" si="14"/>
        <v>929351411.15499973</v>
      </c>
    </row>
    <row r="78" spans="1:18" ht="26.3" customHeight="1" x14ac:dyDescent="0.3">
      <c r="A78" s="33" t="s">
        <v>16</v>
      </c>
      <c r="B78" s="7" t="s">
        <v>22</v>
      </c>
      <c r="C78" s="7" t="s">
        <v>4</v>
      </c>
      <c r="D78" s="8">
        <v>42514233.378999993</v>
      </c>
      <c r="E78" s="8">
        <v>14439000.325999996</v>
      </c>
      <c r="F78" s="8">
        <v>3970343.6759999981</v>
      </c>
      <c r="G78" s="8">
        <v>28616747.731006023</v>
      </c>
      <c r="H78" s="8">
        <v>89540325.112006009</v>
      </c>
      <c r="I78" s="8">
        <v>27426455.215000004</v>
      </c>
      <c r="J78" s="8">
        <v>33137430.588999994</v>
      </c>
      <c r="K78" s="8">
        <v>1745543.2379999999</v>
      </c>
      <c r="L78" s="8">
        <v>9606789.541999843</v>
      </c>
      <c r="M78" s="9">
        <v>71916218.583999842</v>
      </c>
      <c r="N78" s="8">
        <f t="shared" si="10"/>
        <v>69940688.593999997</v>
      </c>
      <c r="O78" s="8">
        <f t="shared" si="11"/>
        <v>47576430.914999992</v>
      </c>
      <c r="P78" s="8">
        <f t="shared" si="12"/>
        <v>5715886.913999998</v>
      </c>
      <c r="Q78" s="8">
        <f t="shared" si="13"/>
        <v>38223537.273005866</v>
      </c>
      <c r="R78" s="9">
        <f t="shared" si="14"/>
        <v>161456543.69600585</v>
      </c>
    </row>
    <row r="79" spans="1:18" ht="26.3" customHeight="1" x14ac:dyDescent="0.3">
      <c r="A79" s="34"/>
      <c r="B79" s="7"/>
      <c r="C79" s="7" t="s">
        <v>18</v>
      </c>
      <c r="D79" s="8">
        <v>149527887.36799994</v>
      </c>
      <c r="E79" s="8">
        <v>4663984.25</v>
      </c>
      <c r="F79" s="8">
        <v>7502898.0399999991</v>
      </c>
      <c r="G79" s="8">
        <v>33116695.458002701</v>
      </c>
      <c r="H79" s="8">
        <v>194811465.11600262</v>
      </c>
      <c r="I79" s="8">
        <v>314738735.12700009</v>
      </c>
      <c r="J79" s="8">
        <v>19388897.126000002</v>
      </c>
      <c r="K79" s="8">
        <v>14524492.288000001</v>
      </c>
      <c r="L79" s="8">
        <v>8708582.1669991799</v>
      </c>
      <c r="M79" s="9">
        <v>357360706.70799923</v>
      </c>
      <c r="N79" s="8">
        <f t="shared" si="10"/>
        <v>464266622.495</v>
      </c>
      <c r="O79" s="8">
        <f t="shared" si="11"/>
        <v>24052881.376000002</v>
      </c>
      <c r="P79" s="8">
        <f t="shared" si="12"/>
        <v>22027390.328000002</v>
      </c>
      <c r="Q79" s="8">
        <f t="shared" si="13"/>
        <v>41825277.625001878</v>
      </c>
      <c r="R79" s="9">
        <f t="shared" si="14"/>
        <v>552172171.82400179</v>
      </c>
    </row>
    <row r="80" spans="1:18" ht="26.3" customHeight="1" x14ac:dyDescent="0.3">
      <c r="A80" s="34"/>
      <c r="B80" s="4" t="s">
        <v>26</v>
      </c>
      <c r="C80" s="4"/>
      <c r="D80" s="6">
        <v>192042120.74699992</v>
      </c>
      <c r="E80" s="6">
        <v>19102984.575999998</v>
      </c>
      <c r="F80" s="6">
        <v>11473241.715999998</v>
      </c>
      <c r="G80" s="6">
        <v>61733443.189008728</v>
      </c>
      <c r="H80" s="6">
        <v>284351790.22800863</v>
      </c>
      <c r="I80" s="6">
        <v>342165190.34200013</v>
      </c>
      <c r="J80" s="6">
        <v>52526327.714999996</v>
      </c>
      <c r="K80" s="6">
        <v>16270035.526000001</v>
      </c>
      <c r="L80" s="6">
        <v>18315371.708999023</v>
      </c>
      <c r="M80" s="6">
        <v>429276925.2919991</v>
      </c>
      <c r="N80" s="6">
        <f t="shared" si="10"/>
        <v>534207311.08900005</v>
      </c>
      <c r="O80" s="6">
        <f t="shared" si="11"/>
        <v>71629312.290999994</v>
      </c>
      <c r="P80" s="6">
        <f t="shared" si="12"/>
        <v>27743277.241999999</v>
      </c>
      <c r="Q80" s="6">
        <f t="shared" si="13"/>
        <v>80048814.898007751</v>
      </c>
      <c r="R80" s="6">
        <f t="shared" si="14"/>
        <v>713628715.52000773</v>
      </c>
    </row>
    <row r="81" spans="1:18" ht="26.3" customHeight="1" x14ac:dyDescent="0.3">
      <c r="A81" s="34"/>
      <c r="B81" s="7" t="s">
        <v>21</v>
      </c>
      <c r="C81" s="7" t="s">
        <v>4</v>
      </c>
      <c r="D81" s="8">
        <v>1941551.6810000006</v>
      </c>
      <c r="E81" s="8">
        <v>2427651.5590000004</v>
      </c>
      <c r="F81" s="8">
        <v>507082.77700000012</v>
      </c>
      <c r="G81" s="8">
        <v>30589.596000000056</v>
      </c>
      <c r="H81" s="8">
        <v>4906875.6130000008</v>
      </c>
      <c r="I81" s="8">
        <v>4551980.1599999992</v>
      </c>
      <c r="J81" s="8">
        <v>3232334.5290000001</v>
      </c>
      <c r="K81" s="8">
        <v>2840172.304999996</v>
      </c>
      <c r="L81" s="8">
        <v>23854.371999999967</v>
      </c>
      <c r="M81" s="9">
        <v>10648341.365999995</v>
      </c>
      <c r="N81" s="8">
        <f t="shared" si="10"/>
        <v>6493531.841</v>
      </c>
      <c r="O81" s="8">
        <f t="shared" si="11"/>
        <v>5659986.0880000005</v>
      </c>
      <c r="P81" s="8">
        <f t="shared" si="12"/>
        <v>3347255.0819999962</v>
      </c>
      <c r="Q81" s="8">
        <f t="shared" si="13"/>
        <v>54443.968000000023</v>
      </c>
      <c r="R81" s="9">
        <f t="shared" si="14"/>
        <v>15555216.978999995</v>
      </c>
    </row>
    <row r="82" spans="1:18" ht="26.3" customHeight="1" x14ac:dyDescent="0.3">
      <c r="A82" s="34"/>
      <c r="B82" s="7"/>
      <c r="C82" s="7" t="s">
        <v>18</v>
      </c>
      <c r="D82" s="8">
        <v>3422462.4530000002</v>
      </c>
      <c r="E82" s="8">
        <v>997576.14200000023</v>
      </c>
      <c r="F82" s="8">
        <v>574827.9360000001</v>
      </c>
      <c r="G82" s="8">
        <v>92812.597000000053</v>
      </c>
      <c r="H82" s="8">
        <v>5087679.1280000005</v>
      </c>
      <c r="I82" s="8">
        <v>10914728.238</v>
      </c>
      <c r="J82" s="8">
        <v>4275949.1720000003</v>
      </c>
      <c r="K82" s="8">
        <v>3073961.9630000088</v>
      </c>
      <c r="L82" s="8">
        <v>4022.1589999999915</v>
      </c>
      <c r="M82" s="9">
        <v>18268661.532000013</v>
      </c>
      <c r="N82" s="8">
        <f t="shared" si="10"/>
        <v>14337190.691</v>
      </c>
      <c r="O82" s="8">
        <f t="shared" si="11"/>
        <v>5273525.3140000002</v>
      </c>
      <c r="P82" s="8">
        <f t="shared" si="12"/>
        <v>3648789.8990000091</v>
      </c>
      <c r="Q82" s="8">
        <f t="shared" si="13"/>
        <v>96834.756000000038</v>
      </c>
      <c r="R82" s="9">
        <f t="shared" si="14"/>
        <v>23356340.660000011</v>
      </c>
    </row>
    <row r="83" spans="1:18" ht="26.3" customHeight="1" x14ac:dyDescent="0.3">
      <c r="A83" s="34"/>
      <c r="B83" s="4" t="s">
        <v>26</v>
      </c>
      <c r="C83" s="4"/>
      <c r="D83" s="6">
        <v>5364014.1340000005</v>
      </c>
      <c r="E83" s="6">
        <v>3425227.7010000004</v>
      </c>
      <c r="F83" s="6">
        <v>1081910.7130000002</v>
      </c>
      <c r="G83" s="6">
        <v>123402.19300000012</v>
      </c>
      <c r="H83" s="6">
        <v>9994554.7410000004</v>
      </c>
      <c r="I83" s="6">
        <v>15466708.397999998</v>
      </c>
      <c r="J83" s="6">
        <v>7508283.7010000004</v>
      </c>
      <c r="K83" s="6">
        <v>5914134.2680000048</v>
      </c>
      <c r="L83" s="6">
        <v>27876.530999999959</v>
      </c>
      <c r="M83" s="6">
        <v>28917002.898000009</v>
      </c>
      <c r="N83" s="6">
        <f t="shared" si="10"/>
        <v>20830722.531999998</v>
      </c>
      <c r="O83" s="6">
        <f t="shared" si="11"/>
        <v>10933511.402000001</v>
      </c>
      <c r="P83" s="6">
        <f t="shared" si="12"/>
        <v>6996044.9810000053</v>
      </c>
      <c r="Q83" s="6">
        <f t="shared" si="13"/>
        <v>151278.72400000007</v>
      </c>
      <c r="R83" s="6">
        <f t="shared" si="14"/>
        <v>38911557.639000013</v>
      </c>
    </row>
    <row r="84" spans="1:18" ht="26.3" customHeight="1" x14ac:dyDescent="0.3">
      <c r="A84" s="34"/>
      <c r="B84" s="7" t="s">
        <v>20</v>
      </c>
      <c r="C84" s="7" t="s">
        <v>4</v>
      </c>
      <c r="D84" s="8">
        <v>6566774.5959999999</v>
      </c>
      <c r="E84" s="8">
        <v>17366857.464000002</v>
      </c>
      <c r="F84" s="8">
        <v>2001023.8910000001</v>
      </c>
      <c r="G84" s="8">
        <v>6218255.5080002211</v>
      </c>
      <c r="H84" s="8">
        <v>32152911.459000222</v>
      </c>
      <c r="I84" s="8">
        <v>10019129.013</v>
      </c>
      <c r="J84" s="8">
        <v>98905391.682999983</v>
      </c>
      <c r="K84" s="8">
        <v>3109176.5140000014</v>
      </c>
      <c r="L84" s="8">
        <v>3378683.0810000082</v>
      </c>
      <c r="M84" s="9">
        <v>115412380.29099999</v>
      </c>
      <c r="N84" s="8">
        <f t="shared" si="10"/>
        <v>16585903.609000001</v>
      </c>
      <c r="O84" s="8">
        <f t="shared" si="11"/>
        <v>116272249.14699998</v>
      </c>
      <c r="P84" s="8">
        <f t="shared" si="12"/>
        <v>5110200.4050000012</v>
      </c>
      <c r="Q84" s="8">
        <f t="shared" si="13"/>
        <v>9596938.5890002288</v>
      </c>
      <c r="R84" s="9">
        <f t="shared" si="14"/>
        <v>147565291.75000021</v>
      </c>
    </row>
    <row r="85" spans="1:18" ht="26.3" customHeight="1" x14ac:dyDescent="0.3">
      <c r="A85" s="34"/>
      <c r="B85" s="7"/>
      <c r="C85" s="7" t="s">
        <v>18</v>
      </c>
      <c r="D85" s="8">
        <v>1404937.6940000001</v>
      </c>
      <c r="E85" s="8">
        <v>10647976.274999999</v>
      </c>
      <c r="F85" s="8">
        <v>411095.36999999994</v>
      </c>
      <c r="G85" s="8">
        <v>7197640.6689997856</v>
      </c>
      <c r="H85" s="8">
        <v>19661650.007999785</v>
      </c>
      <c r="I85" s="8">
        <v>14854101.289999999</v>
      </c>
      <c r="J85" s="8">
        <v>20667698.002999995</v>
      </c>
      <c r="K85" s="8">
        <v>4976159.9640000006</v>
      </c>
      <c r="L85" s="8">
        <v>4029514.3209999786</v>
      </c>
      <c r="M85" s="9">
        <v>44527473.577999979</v>
      </c>
      <c r="N85" s="8">
        <f t="shared" si="10"/>
        <v>16259038.983999999</v>
      </c>
      <c r="O85" s="8">
        <f t="shared" si="11"/>
        <v>31315674.277999993</v>
      </c>
      <c r="P85" s="8">
        <f t="shared" si="12"/>
        <v>5387255.3340000007</v>
      </c>
      <c r="Q85" s="8">
        <f t="shared" si="13"/>
        <v>11227154.989999764</v>
      </c>
      <c r="R85" s="9">
        <f t="shared" si="14"/>
        <v>64189123.585999765</v>
      </c>
    </row>
    <row r="86" spans="1:18" ht="26.3" customHeight="1" x14ac:dyDescent="0.3">
      <c r="A86" s="34"/>
      <c r="B86" s="4" t="s">
        <v>26</v>
      </c>
      <c r="C86" s="4"/>
      <c r="D86" s="6">
        <v>7971712.29</v>
      </c>
      <c r="E86" s="6">
        <v>28014833.739</v>
      </c>
      <c r="F86" s="6">
        <v>2412119.2609999999</v>
      </c>
      <c r="G86" s="6">
        <v>13415896.177000007</v>
      </c>
      <c r="H86" s="6">
        <v>51814561.467000008</v>
      </c>
      <c r="I86" s="6">
        <v>24873230.302999999</v>
      </c>
      <c r="J86" s="6">
        <v>119573089.68599997</v>
      </c>
      <c r="K86" s="6">
        <v>8085336.478000002</v>
      </c>
      <c r="L86" s="6">
        <v>7408197.4019999867</v>
      </c>
      <c r="M86" s="6">
        <v>159939853.86899996</v>
      </c>
      <c r="N86" s="6">
        <f t="shared" si="10"/>
        <v>32844942.592999998</v>
      </c>
      <c r="O86" s="6">
        <f t="shared" si="11"/>
        <v>147587923.42499998</v>
      </c>
      <c r="P86" s="6">
        <f t="shared" si="12"/>
        <v>10497455.739000002</v>
      </c>
      <c r="Q86" s="6">
        <f t="shared" si="13"/>
        <v>20824093.578999992</v>
      </c>
      <c r="R86" s="6">
        <f t="shared" si="14"/>
        <v>211754415.33599997</v>
      </c>
    </row>
    <row r="87" spans="1:18" ht="26.3" customHeight="1" x14ac:dyDescent="0.3">
      <c r="A87" s="34"/>
      <c r="B87" s="7" t="s">
        <v>19</v>
      </c>
      <c r="C87" s="7" t="s">
        <v>4</v>
      </c>
      <c r="D87" s="8">
        <v>1503410.7029999993</v>
      </c>
      <c r="E87" s="8">
        <v>1406.19</v>
      </c>
      <c r="F87" s="8">
        <v>1644.4939999999999</v>
      </c>
      <c r="G87" s="8">
        <v>96067.058000000005</v>
      </c>
      <c r="H87" s="8">
        <v>1602528.4449999991</v>
      </c>
      <c r="I87" s="8"/>
      <c r="J87" s="8"/>
      <c r="K87" s="8"/>
      <c r="L87" s="8">
        <v>527.63</v>
      </c>
      <c r="M87" s="9">
        <v>527.63</v>
      </c>
      <c r="N87" s="8">
        <f t="shared" si="10"/>
        <v>1503410.7029999993</v>
      </c>
      <c r="O87" s="8">
        <f t="shared" si="11"/>
        <v>1406.19</v>
      </c>
      <c r="P87" s="8">
        <f t="shared" si="12"/>
        <v>1644.4939999999999</v>
      </c>
      <c r="Q87" s="8">
        <f t="shared" si="13"/>
        <v>96594.688000000009</v>
      </c>
      <c r="R87" s="9">
        <f t="shared" si="14"/>
        <v>1603056.074999999</v>
      </c>
    </row>
    <row r="88" spans="1:18" ht="26.3" customHeight="1" x14ac:dyDescent="0.3">
      <c r="A88" s="34"/>
      <c r="B88" s="7"/>
      <c r="C88" s="7" t="s">
        <v>18</v>
      </c>
      <c r="D88" s="8">
        <v>1.68</v>
      </c>
      <c r="E88" s="8">
        <v>30096.429999999997</v>
      </c>
      <c r="F88" s="8">
        <v>8042.732</v>
      </c>
      <c r="G88" s="8">
        <v>3968.7910000000006</v>
      </c>
      <c r="H88" s="8">
        <v>42109.632999999994</v>
      </c>
      <c r="I88" s="8"/>
      <c r="J88" s="8"/>
      <c r="K88" s="8"/>
      <c r="L88" s="8">
        <v>4752.9630000000006</v>
      </c>
      <c r="M88" s="9">
        <v>4752.9630000000006</v>
      </c>
      <c r="N88" s="8">
        <f t="shared" si="10"/>
        <v>1.68</v>
      </c>
      <c r="O88" s="8">
        <f t="shared" si="11"/>
        <v>30096.429999999997</v>
      </c>
      <c r="P88" s="8">
        <f t="shared" si="12"/>
        <v>8042.732</v>
      </c>
      <c r="Q88" s="8">
        <f t="shared" si="13"/>
        <v>8721.7540000000008</v>
      </c>
      <c r="R88" s="9">
        <f t="shared" si="14"/>
        <v>46862.595999999998</v>
      </c>
    </row>
    <row r="89" spans="1:18" ht="26.3" customHeight="1" x14ac:dyDescent="0.3">
      <c r="A89" s="34"/>
      <c r="B89" s="4" t="s">
        <v>26</v>
      </c>
      <c r="C89" s="4"/>
      <c r="D89" s="6">
        <v>1503412.3829999992</v>
      </c>
      <c r="E89" s="6">
        <v>31502.619999999995</v>
      </c>
      <c r="F89" s="6">
        <v>9687.2260000000006</v>
      </c>
      <c r="G89" s="6">
        <v>100035.849</v>
      </c>
      <c r="H89" s="6">
        <v>1644638.077999999</v>
      </c>
      <c r="I89" s="6"/>
      <c r="J89" s="6"/>
      <c r="K89" s="6"/>
      <c r="L89" s="6">
        <v>5280.5930000000008</v>
      </c>
      <c r="M89" s="6">
        <v>5280.5930000000008</v>
      </c>
      <c r="N89" s="6">
        <f t="shared" ref="N89:N131" si="24">D89+I89</f>
        <v>1503412.3829999992</v>
      </c>
      <c r="O89" s="6">
        <f t="shared" ref="O89:O131" si="25">E89+J89</f>
        <v>31502.619999999995</v>
      </c>
      <c r="P89" s="6">
        <f t="shared" ref="P89:P131" si="26">F89+K89</f>
        <v>9687.2260000000006</v>
      </c>
      <c r="Q89" s="6">
        <f t="shared" ref="Q89:Q131" si="27">G89+L89</f>
        <v>105316.44200000001</v>
      </c>
      <c r="R89" s="6">
        <f t="shared" ref="R89:R131" si="28">H89+M89</f>
        <v>1649918.6709999992</v>
      </c>
    </row>
    <row r="90" spans="1:18" ht="26.3" customHeight="1" x14ac:dyDescent="0.3">
      <c r="A90" s="34"/>
      <c r="B90" s="7" t="s">
        <v>7</v>
      </c>
      <c r="C90" s="7" t="s">
        <v>4</v>
      </c>
      <c r="D90" s="8">
        <v>64.099999999999994</v>
      </c>
      <c r="E90" s="8">
        <v>6384.6640000000007</v>
      </c>
      <c r="F90" s="8">
        <v>60353.484000000004</v>
      </c>
      <c r="G90" s="8">
        <v>12</v>
      </c>
      <c r="H90" s="8">
        <v>66814.248000000007</v>
      </c>
      <c r="I90" s="8">
        <v>396.96000000000004</v>
      </c>
      <c r="J90" s="8">
        <v>237976.07800000004</v>
      </c>
      <c r="K90" s="8">
        <v>129106.96600000004</v>
      </c>
      <c r="L90" s="8"/>
      <c r="M90" s="9">
        <v>367480.00400000007</v>
      </c>
      <c r="N90" s="8">
        <f t="shared" si="24"/>
        <v>461.06000000000006</v>
      </c>
      <c r="O90" s="8">
        <f t="shared" si="25"/>
        <v>244360.74200000003</v>
      </c>
      <c r="P90" s="8">
        <f t="shared" si="26"/>
        <v>189460.45000000004</v>
      </c>
      <c r="Q90" s="8">
        <f t="shared" si="27"/>
        <v>12</v>
      </c>
      <c r="R90" s="9">
        <f t="shared" si="28"/>
        <v>434294.25200000009</v>
      </c>
    </row>
    <row r="91" spans="1:18" ht="26.3" customHeight="1" x14ac:dyDescent="0.3">
      <c r="A91" s="34"/>
      <c r="B91" s="7"/>
      <c r="C91" s="7" t="s">
        <v>18</v>
      </c>
      <c r="D91" s="8">
        <v>65339.646999999997</v>
      </c>
      <c r="E91" s="8">
        <v>704038.92700000014</v>
      </c>
      <c r="F91" s="8">
        <v>185413.61799999999</v>
      </c>
      <c r="G91" s="8"/>
      <c r="H91" s="8">
        <v>954792.19200000016</v>
      </c>
      <c r="I91" s="8">
        <v>24525.255000000001</v>
      </c>
      <c r="J91" s="8">
        <v>1099219.807</v>
      </c>
      <c r="K91" s="8">
        <v>424225.15000000014</v>
      </c>
      <c r="L91" s="8"/>
      <c r="M91" s="9">
        <v>1547970.2120000001</v>
      </c>
      <c r="N91" s="8">
        <f t="shared" si="24"/>
        <v>89864.902000000002</v>
      </c>
      <c r="O91" s="8">
        <f t="shared" si="25"/>
        <v>1803258.7340000002</v>
      </c>
      <c r="P91" s="8">
        <f t="shared" si="26"/>
        <v>609638.76800000016</v>
      </c>
      <c r="Q91" s="8">
        <f t="shared" si="27"/>
        <v>0</v>
      </c>
      <c r="R91" s="9">
        <f t="shared" si="28"/>
        <v>2502762.4040000001</v>
      </c>
    </row>
    <row r="92" spans="1:18" ht="26.3" customHeight="1" x14ac:dyDescent="0.3">
      <c r="A92" s="34"/>
      <c r="B92" s="4" t="s">
        <v>26</v>
      </c>
      <c r="C92" s="4"/>
      <c r="D92" s="6">
        <v>65403.746999999996</v>
      </c>
      <c r="E92" s="6">
        <v>710423.59100000013</v>
      </c>
      <c r="F92" s="6">
        <v>245767.10199999998</v>
      </c>
      <c r="G92" s="6">
        <v>12</v>
      </c>
      <c r="H92" s="6">
        <v>1021606.4400000002</v>
      </c>
      <c r="I92" s="6">
        <v>24922.215</v>
      </c>
      <c r="J92" s="6">
        <v>1337195.885</v>
      </c>
      <c r="K92" s="6">
        <v>553332.11600000015</v>
      </c>
      <c r="L92" s="6"/>
      <c r="M92" s="6">
        <v>1915450.216</v>
      </c>
      <c r="N92" s="6">
        <f t="shared" si="24"/>
        <v>90325.962</v>
      </c>
      <c r="O92" s="6">
        <f t="shared" si="25"/>
        <v>2047619.4760000003</v>
      </c>
      <c r="P92" s="6">
        <f t="shared" si="26"/>
        <v>799099.21800000011</v>
      </c>
      <c r="Q92" s="6">
        <f t="shared" si="27"/>
        <v>12</v>
      </c>
      <c r="R92" s="6">
        <f t="shared" si="28"/>
        <v>2937056.6560000004</v>
      </c>
    </row>
    <row r="93" spans="1:18" ht="26.3" customHeight="1" x14ac:dyDescent="0.3">
      <c r="A93" s="34"/>
      <c r="B93" s="28" t="s">
        <v>27</v>
      </c>
      <c r="C93" s="15" t="s">
        <v>4</v>
      </c>
      <c r="D93" s="16">
        <f>SUM(D78,D81,D84,D87,D90)</f>
        <v>52526034.458999999</v>
      </c>
      <c r="E93" s="16">
        <f t="shared" ref="E93:M93" si="29">SUM(E78,E81,E84,E87,E90)</f>
        <v>34241300.202999994</v>
      </c>
      <c r="F93" s="16">
        <f t="shared" si="29"/>
        <v>6540448.3219999978</v>
      </c>
      <c r="G93" s="16">
        <f t="shared" si="29"/>
        <v>34961671.893006243</v>
      </c>
      <c r="H93" s="16">
        <f t="shared" si="29"/>
        <v>128269454.87700623</v>
      </c>
      <c r="I93" s="16">
        <f t="shared" si="29"/>
        <v>41997961.348000005</v>
      </c>
      <c r="J93" s="16">
        <f t="shared" si="29"/>
        <v>135513132.87899998</v>
      </c>
      <c r="K93" s="16">
        <f t="shared" si="29"/>
        <v>7823999.0229999973</v>
      </c>
      <c r="L93" s="16">
        <f t="shared" si="29"/>
        <v>13009854.624999851</v>
      </c>
      <c r="M93" s="16">
        <f t="shared" si="29"/>
        <v>198344947.87499982</v>
      </c>
      <c r="N93" s="16">
        <f t="shared" si="24"/>
        <v>94523995.807000011</v>
      </c>
      <c r="O93" s="16">
        <f t="shared" si="25"/>
        <v>169754433.08199996</v>
      </c>
      <c r="P93" s="16">
        <f t="shared" si="26"/>
        <v>14364447.344999995</v>
      </c>
      <c r="Q93" s="16">
        <f t="shared" si="27"/>
        <v>47971526.518006094</v>
      </c>
      <c r="R93" s="16">
        <f t="shared" si="28"/>
        <v>326614402.75200605</v>
      </c>
    </row>
    <row r="94" spans="1:18" ht="26.3" customHeight="1" x14ac:dyDescent="0.3">
      <c r="A94" s="34"/>
      <c r="B94" s="15"/>
      <c r="C94" s="15" t="s">
        <v>18</v>
      </c>
      <c r="D94" s="16">
        <f>SUM(D79,D82,D85,D88,D91)</f>
        <v>154420628.84199998</v>
      </c>
      <c r="E94" s="16">
        <f t="shared" ref="E94:M94" si="30">SUM(E79,E82,E85,E88,E91)</f>
        <v>17043672.024</v>
      </c>
      <c r="F94" s="16">
        <f t="shared" si="30"/>
        <v>8682277.6960000005</v>
      </c>
      <c r="G94" s="16">
        <f t="shared" si="30"/>
        <v>40411117.515002489</v>
      </c>
      <c r="H94" s="16">
        <f t="shared" si="30"/>
        <v>220557696.07700238</v>
      </c>
      <c r="I94" s="16">
        <f t="shared" si="30"/>
        <v>340532089.91000009</v>
      </c>
      <c r="J94" s="16">
        <f t="shared" si="30"/>
        <v>45431764.107999995</v>
      </c>
      <c r="K94" s="16">
        <f t="shared" si="30"/>
        <v>22998839.36500001</v>
      </c>
      <c r="L94" s="16">
        <f t="shared" si="30"/>
        <v>12746871.609999157</v>
      </c>
      <c r="M94" s="16">
        <f t="shared" si="30"/>
        <v>421709564.99299926</v>
      </c>
      <c r="N94" s="16">
        <f t="shared" si="24"/>
        <v>494952718.75200009</v>
      </c>
      <c r="O94" s="16">
        <f t="shared" si="25"/>
        <v>62475436.131999999</v>
      </c>
      <c r="P94" s="16">
        <f t="shared" si="26"/>
        <v>31681117.061000012</v>
      </c>
      <c r="Q94" s="16">
        <f t="shared" si="27"/>
        <v>53157989.125001647</v>
      </c>
      <c r="R94" s="16">
        <f t="shared" si="28"/>
        <v>642267261.0700016</v>
      </c>
    </row>
    <row r="95" spans="1:18" s="19" customFormat="1" ht="26.3" customHeight="1" thickBot="1" x14ac:dyDescent="0.35">
      <c r="A95" s="35"/>
      <c r="B95" s="27"/>
      <c r="C95" s="17" t="s">
        <v>27</v>
      </c>
      <c r="D95" s="18">
        <f>SUM(D92,D89,D86,D83,D80)</f>
        <v>206946663.30099991</v>
      </c>
      <c r="E95" s="18">
        <f t="shared" ref="E95:M95" si="31">SUM(E92,E89,E86,E83,E80)</f>
        <v>51284972.226999998</v>
      </c>
      <c r="F95" s="18">
        <f t="shared" si="31"/>
        <v>15222726.017999999</v>
      </c>
      <c r="G95" s="18">
        <f t="shared" si="31"/>
        <v>75372789.408008739</v>
      </c>
      <c r="H95" s="18">
        <f t="shared" si="31"/>
        <v>348827150.95400864</v>
      </c>
      <c r="I95" s="18">
        <f t="shared" si="31"/>
        <v>382530051.25800014</v>
      </c>
      <c r="J95" s="18">
        <f t="shared" si="31"/>
        <v>180944896.98699999</v>
      </c>
      <c r="K95" s="18">
        <f t="shared" si="31"/>
        <v>30822838.388000008</v>
      </c>
      <c r="L95" s="18">
        <f t="shared" si="31"/>
        <v>25756726.234999008</v>
      </c>
      <c r="M95" s="18">
        <f t="shared" si="31"/>
        <v>620054512.86799908</v>
      </c>
      <c r="N95" s="18">
        <f t="shared" si="24"/>
        <v>589476714.55900002</v>
      </c>
      <c r="O95" s="18">
        <f t="shared" si="25"/>
        <v>232229869.21399999</v>
      </c>
      <c r="P95" s="18">
        <f t="shared" si="26"/>
        <v>46045564.406000003</v>
      </c>
      <c r="Q95" s="18">
        <f t="shared" si="27"/>
        <v>101129515.64300776</v>
      </c>
      <c r="R95" s="18">
        <f t="shared" si="28"/>
        <v>968881663.82200766</v>
      </c>
    </row>
    <row r="96" spans="1:18" ht="26.3" customHeight="1" x14ac:dyDescent="0.3">
      <c r="A96" s="33" t="s">
        <v>17</v>
      </c>
      <c r="B96" s="7" t="s">
        <v>22</v>
      </c>
      <c r="C96" s="7" t="s">
        <v>4</v>
      </c>
      <c r="D96" s="8">
        <v>36289163.650000013</v>
      </c>
      <c r="E96" s="8">
        <v>13910474.860999994</v>
      </c>
      <c r="F96" s="8">
        <v>2943162.5330000063</v>
      </c>
      <c r="G96" s="8">
        <v>24823882.680010449</v>
      </c>
      <c r="H96" s="8">
        <v>77966683.724010468</v>
      </c>
      <c r="I96" s="8">
        <v>29739636.239999995</v>
      </c>
      <c r="J96" s="8">
        <v>26001860.202999998</v>
      </c>
      <c r="K96" s="8">
        <v>1235482.101</v>
      </c>
      <c r="L96" s="8">
        <v>8249139.1419996563</v>
      </c>
      <c r="M96" s="9">
        <v>65226117.685999647</v>
      </c>
      <c r="N96" s="8">
        <f t="shared" si="24"/>
        <v>66028799.890000008</v>
      </c>
      <c r="O96" s="8">
        <f t="shared" si="25"/>
        <v>39912335.063999996</v>
      </c>
      <c r="P96" s="8">
        <f t="shared" si="26"/>
        <v>4178644.6340000061</v>
      </c>
      <c r="Q96" s="8">
        <f t="shared" si="27"/>
        <v>33073021.822010107</v>
      </c>
      <c r="R96" s="9">
        <f t="shared" si="28"/>
        <v>143192801.4100101</v>
      </c>
    </row>
    <row r="97" spans="1:18" ht="26.3" customHeight="1" x14ac:dyDescent="0.3">
      <c r="A97" s="34"/>
      <c r="B97" s="7"/>
      <c r="C97" s="7" t="s">
        <v>18</v>
      </c>
      <c r="D97" s="8">
        <v>158072809.44699994</v>
      </c>
      <c r="E97" s="8">
        <v>5434166.4839999974</v>
      </c>
      <c r="F97" s="8">
        <v>9123347.6500000115</v>
      </c>
      <c r="G97" s="8">
        <v>35399258.44000195</v>
      </c>
      <c r="H97" s="8">
        <v>208029582.02100188</v>
      </c>
      <c r="I97" s="8">
        <v>352911679.01199991</v>
      </c>
      <c r="J97" s="8">
        <v>21903056.977000006</v>
      </c>
      <c r="K97" s="8">
        <v>17756725.870999999</v>
      </c>
      <c r="L97" s="8">
        <v>10183606.201998727</v>
      </c>
      <c r="M97" s="9">
        <v>402755068.06199861</v>
      </c>
      <c r="N97" s="8">
        <f t="shared" si="24"/>
        <v>510984488.45899987</v>
      </c>
      <c r="O97" s="8">
        <f t="shared" si="25"/>
        <v>27337223.461000003</v>
      </c>
      <c r="P97" s="8">
        <f t="shared" si="26"/>
        <v>26880073.521000013</v>
      </c>
      <c r="Q97" s="8">
        <f t="shared" si="27"/>
        <v>45582864.642000675</v>
      </c>
      <c r="R97" s="9">
        <f t="shared" si="28"/>
        <v>610784650.08300042</v>
      </c>
    </row>
    <row r="98" spans="1:18" ht="26.3" customHeight="1" x14ac:dyDescent="0.3">
      <c r="A98" s="34"/>
      <c r="B98" s="4" t="s">
        <v>26</v>
      </c>
      <c r="C98" s="4"/>
      <c r="D98" s="6">
        <v>194361973.09699994</v>
      </c>
      <c r="E98" s="6">
        <v>19344641.344999991</v>
      </c>
      <c r="F98" s="6">
        <v>12066510.183000017</v>
      </c>
      <c r="G98" s="6">
        <v>60223141.120012403</v>
      </c>
      <c r="H98" s="6">
        <v>285996265.74501234</v>
      </c>
      <c r="I98" s="6">
        <v>382651315.25199991</v>
      </c>
      <c r="J98" s="6">
        <v>47904917.180000007</v>
      </c>
      <c r="K98" s="6">
        <v>18992207.971999999</v>
      </c>
      <c r="L98" s="6">
        <v>18432745.343998384</v>
      </c>
      <c r="M98" s="6">
        <v>467981185.74799824</v>
      </c>
      <c r="N98" s="6">
        <f t="shared" si="24"/>
        <v>577013288.34899986</v>
      </c>
      <c r="O98" s="6">
        <f t="shared" si="25"/>
        <v>67249558.525000006</v>
      </c>
      <c r="P98" s="6">
        <f t="shared" si="26"/>
        <v>31058718.155000016</v>
      </c>
      <c r="Q98" s="6">
        <f t="shared" si="27"/>
        <v>78655886.46401079</v>
      </c>
      <c r="R98" s="6">
        <f t="shared" si="28"/>
        <v>753977451.49301052</v>
      </c>
    </row>
    <row r="99" spans="1:18" ht="26.3" customHeight="1" x14ac:dyDescent="0.3">
      <c r="A99" s="34"/>
      <c r="B99" s="7" t="s">
        <v>21</v>
      </c>
      <c r="C99" s="7" t="s">
        <v>4</v>
      </c>
      <c r="D99" s="8">
        <v>2702876.4099999983</v>
      </c>
      <c r="E99" s="8">
        <v>2010631.3020000001</v>
      </c>
      <c r="F99" s="8">
        <v>819017.03500000015</v>
      </c>
      <c r="G99" s="8">
        <v>28233.7669999998</v>
      </c>
      <c r="H99" s="8">
        <v>5560758.5139999986</v>
      </c>
      <c r="I99" s="8">
        <v>6260717.5519999983</v>
      </c>
      <c r="J99" s="8">
        <v>3126037.0590000008</v>
      </c>
      <c r="K99" s="8">
        <v>2319022.0169999804</v>
      </c>
      <c r="L99" s="8">
        <v>61101.739000000045</v>
      </c>
      <c r="M99" s="9">
        <v>11766878.36699998</v>
      </c>
      <c r="N99" s="8">
        <f t="shared" si="24"/>
        <v>8963593.9619999975</v>
      </c>
      <c r="O99" s="8">
        <f t="shared" si="25"/>
        <v>5136668.3610000014</v>
      </c>
      <c r="P99" s="8">
        <f t="shared" si="26"/>
        <v>3138039.0519999806</v>
      </c>
      <c r="Q99" s="8">
        <f t="shared" si="27"/>
        <v>89335.505999999848</v>
      </c>
      <c r="R99" s="9">
        <f t="shared" si="28"/>
        <v>17327636.880999979</v>
      </c>
    </row>
    <row r="100" spans="1:18" ht="26.3" customHeight="1" x14ac:dyDescent="0.3">
      <c r="A100" s="34"/>
      <c r="B100" s="7"/>
      <c r="C100" s="7" t="s">
        <v>18</v>
      </c>
      <c r="D100" s="8">
        <v>2473710.5700000003</v>
      </c>
      <c r="E100" s="8">
        <v>644341.83100000024</v>
      </c>
      <c r="F100" s="8">
        <v>279971.21500000003</v>
      </c>
      <c r="G100" s="8">
        <v>68256.374999999112</v>
      </c>
      <c r="H100" s="8">
        <v>3466279.9909999995</v>
      </c>
      <c r="I100" s="8">
        <v>10561711.566000003</v>
      </c>
      <c r="J100" s="8">
        <v>4352884.0840000007</v>
      </c>
      <c r="K100" s="8">
        <v>3248336.3430000078</v>
      </c>
      <c r="L100" s="8">
        <v>8342.1130000000048</v>
      </c>
      <c r="M100" s="9">
        <v>18171274.106000014</v>
      </c>
      <c r="N100" s="8">
        <f t="shared" si="24"/>
        <v>13035422.136000004</v>
      </c>
      <c r="O100" s="8">
        <f t="shared" si="25"/>
        <v>4997225.915000001</v>
      </c>
      <c r="P100" s="8">
        <f t="shared" si="26"/>
        <v>3528307.5580000076</v>
      </c>
      <c r="Q100" s="8">
        <f t="shared" si="27"/>
        <v>76598.48799999911</v>
      </c>
      <c r="R100" s="9">
        <f t="shared" si="28"/>
        <v>21637554.097000014</v>
      </c>
    </row>
    <row r="101" spans="1:18" ht="26.3" customHeight="1" x14ac:dyDescent="0.3">
      <c r="A101" s="34"/>
      <c r="B101" s="4" t="s">
        <v>26</v>
      </c>
      <c r="C101" s="4"/>
      <c r="D101" s="6">
        <v>5176586.9799999986</v>
      </c>
      <c r="E101" s="6">
        <v>2654973.1330000004</v>
      </c>
      <c r="F101" s="6">
        <v>1098988.2500000002</v>
      </c>
      <c r="G101" s="6">
        <v>96490.141999998916</v>
      </c>
      <c r="H101" s="6">
        <v>9027038.504999999</v>
      </c>
      <c r="I101" s="6">
        <v>16822429.118000001</v>
      </c>
      <c r="J101" s="6">
        <v>7478921.1430000011</v>
      </c>
      <c r="K101" s="6">
        <v>5567358.3599999882</v>
      </c>
      <c r="L101" s="6">
        <v>69443.852000000043</v>
      </c>
      <c r="M101" s="6">
        <v>29938152.472999994</v>
      </c>
      <c r="N101" s="6">
        <f t="shared" si="24"/>
        <v>21999016.097999997</v>
      </c>
      <c r="O101" s="6">
        <f t="shared" si="25"/>
        <v>10133894.276000001</v>
      </c>
      <c r="P101" s="6">
        <f t="shared" si="26"/>
        <v>6666346.6099999882</v>
      </c>
      <c r="Q101" s="6">
        <f t="shared" si="27"/>
        <v>165933.99399999896</v>
      </c>
      <c r="R101" s="6">
        <f t="shared" si="28"/>
        <v>38965190.977999993</v>
      </c>
    </row>
    <row r="102" spans="1:18" ht="26.3" customHeight="1" x14ac:dyDescent="0.3">
      <c r="A102" s="34"/>
      <c r="B102" s="7" t="s">
        <v>20</v>
      </c>
      <c r="C102" s="7" t="s">
        <v>4</v>
      </c>
      <c r="D102" s="8">
        <v>5668162.4040000001</v>
      </c>
      <c r="E102" s="8">
        <v>18617539.613999996</v>
      </c>
      <c r="F102" s="8">
        <v>1700299.5750000011</v>
      </c>
      <c r="G102" s="8">
        <v>6795475.1609994527</v>
      </c>
      <c r="H102" s="8">
        <v>32781476.753999449</v>
      </c>
      <c r="I102" s="8">
        <v>10468754.780000001</v>
      </c>
      <c r="J102" s="8">
        <v>99134845.730000034</v>
      </c>
      <c r="K102" s="8">
        <v>3281351.3849999998</v>
      </c>
      <c r="L102" s="8">
        <v>3531000.5610000086</v>
      </c>
      <c r="M102" s="9">
        <v>116415952.45600004</v>
      </c>
      <c r="N102" s="8">
        <f t="shared" si="24"/>
        <v>16136917.184</v>
      </c>
      <c r="O102" s="8">
        <f t="shared" si="25"/>
        <v>117752385.34400003</v>
      </c>
      <c r="P102" s="8">
        <f t="shared" si="26"/>
        <v>4981650.9600000009</v>
      </c>
      <c r="Q102" s="8">
        <f t="shared" si="27"/>
        <v>10326475.721999461</v>
      </c>
      <c r="R102" s="9">
        <f t="shared" si="28"/>
        <v>149197429.2099995</v>
      </c>
    </row>
    <row r="103" spans="1:18" ht="26.3" customHeight="1" x14ac:dyDescent="0.3">
      <c r="A103" s="34"/>
      <c r="B103" s="7"/>
      <c r="C103" s="7" t="s">
        <v>18</v>
      </c>
      <c r="D103" s="8">
        <v>1342891.9109999998</v>
      </c>
      <c r="E103" s="8">
        <v>11944718.086000007</v>
      </c>
      <c r="F103" s="8">
        <v>466016.42700000003</v>
      </c>
      <c r="G103" s="8">
        <v>6722037.9389996799</v>
      </c>
      <c r="H103" s="8">
        <v>20475664.362999685</v>
      </c>
      <c r="I103" s="8">
        <v>14421757.604000002</v>
      </c>
      <c r="J103" s="8">
        <v>17740544.858999994</v>
      </c>
      <c r="K103" s="8">
        <v>4259640.245000001</v>
      </c>
      <c r="L103" s="8">
        <v>4483802.9639999699</v>
      </c>
      <c r="M103" s="9">
        <v>40905745.671999969</v>
      </c>
      <c r="N103" s="8">
        <f t="shared" si="24"/>
        <v>15764649.515000002</v>
      </c>
      <c r="O103" s="8">
        <f t="shared" si="25"/>
        <v>29685262.945</v>
      </c>
      <c r="P103" s="8">
        <f t="shared" si="26"/>
        <v>4725656.6720000012</v>
      </c>
      <c r="Q103" s="8">
        <f t="shared" si="27"/>
        <v>11205840.902999651</v>
      </c>
      <c r="R103" s="9">
        <f t="shared" si="28"/>
        <v>61381410.034999654</v>
      </c>
    </row>
    <row r="104" spans="1:18" ht="26.3" customHeight="1" x14ac:dyDescent="0.3">
      <c r="A104" s="34"/>
      <c r="B104" s="4" t="s">
        <v>26</v>
      </c>
      <c r="C104" s="4"/>
      <c r="D104" s="6">
        <v>7011054.3149999995</v>
      </c>
      <c r="E104" s="6">
        <v>30562257.700000003</v>
      </c>
      <c r="F104" s="6">
        <v>2166316.0020000013</v>
      </c>
      <c r="G104" s="6">
        <v>13517513.099999133</v>
      </c>
      <c r="H104" s="6">
        <v>53257141.116999134</v>
      </c>
      <c r="I104" s="6">
        <v>24890512.384000003</v>
      </c>
      <c r="J104" s="6">
        <v>116875390.58900003</v>
      </c>
      <c r="K104" s="6">
        <v>7540991.6300000008</v>
      </c>
      <c r="L104" s="6">
        <v>8014803.524999978</v>
      </c>
      <c r="M104" s="6">
        <v>157321698.12800002</v>
      </c>
      <c r="N104" s="6">
        <f t="shared" si="24"/>
        <v>31901566.699000001</v>
      </c>
      <c r="O104" s="6">
        <f t="shared" si="25"/>
        <v>147437648.28900003</v>
      </c>
      <c r="P104" s="6">
        <f t="shared" si="26"/>
        <v>9707307.632000003</v>
      </c>
      <c r="Q104" s="6">
        <f t="shared" si="27"/>
        <v>21532316.624999113</v>
      </c>
      <c r="R104" s="6">
        <f t="shared" si="28"/>
        <v>210578839.24499917</v>
      </c>
    </row>
    <row r="105" spans="1:18" ht="26.3" customHeight="1" x14ac:dyDescent="0.3">
      <c r="A105" s="34"/>
      <c r="B105" s="7" t="s">
        <v>19</v>
      </c>
      <c r="C105" s="7" t="s">
        <v>4</v>
      </c>
      <c r="D105" s="8">
        <v>2174068.1000000006</v>
      </c>
      <c r="E105" s="8">
        <v>1802.1</v>
      </c>
      <c r="F105" s="8">
        <v>873.68100000000004</v>
      </c>
      <c r="G105" s="8">
        <v>72602.161999999982</v>
      </c>
      <c r="H105" s="8">
        <v>2249346.0430000005</v>
      </c>
      <c r="I105" s="8"/>
      <c r="J105" s="8"/>
      <c r="K105" s="8"/>
      <c r="L105" s="8">
        <v>1063.9849999999999</v>
      </c>
      <c r="M105" s="9">
        <v>1063.9849999999999</v>
      </c>
      <c r="N105" s="8">
        <f t="shared" si="24"/>
        <v>2174068.1000000006</v>
      </c>
      <c r="O105" s="8">
        <f t="shared" si="25"/>
        <v>1802.1</v>
      </c>
      <c r="P105" s="8">
        <f t="shared" si="26"/>
        <v>873.68100000000004</v>
      </c>
      <c r="Q105" s="8">
        <f t="shared" si="27"/>
        <v>73666.146999999983</v>
      </c>
      <c r="R105" s="9">
        <f t="shared" si="28"/>
        <v>2250410.0280000004</v>
      </c>
    </row>
    <row r="106" spans="1:18" ht="26.3" customHeight="1" x14ac:dyDescent="0.3">
      <c r="A106" s="34"/>
      <c r="B106" s="7"/>
      <c r="C106" s="7" t="s">
        <v>18</v>
      </c>
      <c r="D106" s="8"/>
      <c r="E106" s="8">
        <v>25983.448999999997</v>
      </c>
      <c r="F106" s="8">
        <v>7178.1059999999998</v>
      </c>
      <c r="G106" s="8">
        <v>569.85899999999992</v>
      </c>
      <c r="H106" s="8">
        <v>33731.41399999999</v>
      </c>
      <c r="I106" s="8"/>
      <c r="J106" s="8"/>
      <c r="K106" s="8"/>
      <c r="L106" s="8">
        <v>501.85900000000004</v>
      </c>
      <c r="M106" s="9">
        <v>501.85900000000004</v>
      </c>
      <c r="N106" s="8">
        <f t="shared" si="24"/>
        <v>0</v>
      </c>
      <c r="O106" s="8">
        <f t="shared" si="25"/>
        <v>25983.448999999997</v>
      </c>
      <c r="P106" s="8">
        <f t="shared" si="26"/>
        <v>7178.1059999999998</v>
      </c>
      <c r="Q106" s="8">
        <f t="shared" si="27"/>
        <v>1071.7179999999998</v>
      </c>
      <c r="R106" s="9">
        <f t="shared" si="28"/>
        <v>34233.272999999986</v>
      </c>
    </row>
    <row r="107" spans="1:18" ht="26.3" customHeight="1" x14ac:dyDescent="0.3">
      <c r="A107" s="34"/>
      <c r="B107" s="4" t="s">
        <v>26</v>
      </c>
      <c r="C107" s="4"/>
      <c r="D107" s="6">
        <v>2174068.1000000006</v>
      </c>
      <c r="E107" s="6">
        <v>27785.548999999995</v>
      </c>
      <c r="F107" s="6">
        <v>8051.7870000000003</v>
      </c>
      <c r="G107" s="6">
        <v>73172.020999999979</v>
      </c>
      <c r="H107" s="6">
        <v>2283077.4570000004</v>
      </c>
      <c r="I107" s="6"/>
      <c r="J107" s="6"/>
      <c r="K107" s="6"/>
      <c r="L107" s="6">
        <v>1565.8440000000001</v>
      </c>
      <c r="M107" s="6">
        <v>1565.8440000000001</v>
      </c>
      <c r="N107" s="6">
        <f t="shared" si="24"/>
        <v>2174068.1000000006</v>
      </c>
      <c r="O107" s="6">
        <f t="shared" si="25"/>
        <v>27785.548999999995</v>
      </c>
      <c r="P107" s="6">
        <f t="shared" si="26"/>
        <v>8051.7870000000003</v>
      </c>
      <c r="Q107" s="6">
        <f t="shared" si="27"/>
        <v>74737.864999999976</v>
      </c>
      <c r="R107" s="6">
        <f t="shared" si="28"/>
        <v>2284643.3010000004</v>
      </c>
    </row>
    <row r="108" spans="1:18" ht="26.3" customHeight="1" x14ac:dyDescent="0.3">
      <c r="A108" s="34"/>
      <c r="B108" s="7" t="s">
        <v>7</v>
      </c>
      <c r="C108" s="7" t="s">
        <v>4</v>
      </c>
      <c r="D108" s="8"/>
      <c r="E108" s="8">
        <v>38474.106</v>
      </c>
      <c r="F108" s="8">
        <v>24216.684000000001</v>
      </c>
      <c r="G108" s="8"/>
      <c r="H108" s="8">
        <v>62690.79</v>
      </c>
      <c r="I108" s="8"/>
      <c r="J108" s="8">
        <v>92746.492999999988</v>
      </c>
      <c r="K108" s="8">
        <v>92070.718000000023</v>
      </c>
      <c r="L108" s="8"/>
      <c r="M108" s="9">
        <v>184817.21100000001</v>
      </c>
      <c r="N108" s="8">
        <f t="shared" si="24"/>
        <v>0</v>
      </c>
      <c r="O108" s="8">
        <f t="shared" si="25"/>
        <v>131220.59899999999</v>
      </c>
      <c r="P108" s="8">
        <f t="shared" si="26"/>
        <v>116287.40200000003</v>
      </c>
      <c r="Q108" s="8">
        <f t="shared" si="27"/>
        <v>0</v>
      </c>
      <c r="R108" s="9">
        <f t="shared" si="28"/>
        <v>247508.00100000002</v>
      </c>
    </row>
    <row r="109" spans="1:18" ht="26.3" customHeight="1" x14ac:dyDescent="0.3">
      <c r="A109" s="34"/>
      <c r="B109" s="7"/>
      <c r="C109" s="7" t="s">
        <v>18</v>
      </c>
      <c r="D109" s="8">
        <v>21171.299999999996</v>
      </c>
      <c r="E109" s="8">
        <v>802242.03200000001</v>
      </c>
      <c r="F109" s="8">
        <v>186261.78100000002</v>
      </c>
      <c r="G109" s="8"/>
      <c r="H109" s="8">
        <v>1009675.1130000001</v>
      </c>
      <c r="I109" s="8">
        <v>9141.49</v>
      </c>
      <c r="J109" s="8">
        <v>1096525.3960000006</v>
      </c>
      <c r="K109" s="8">
        <v>135671.17800000001</v>
      </c>
      <c r="L109" s="8"/>
      <c r="M109" s="9">
        <v>1241338.0640000007</v>
      </c>
      <c r="N109" s="8">
        <f t="shared" si="24"/>
        <v>30312.789999999994</v>
      </c>
      <c r="O109" s="8">
        <f t="shared" si="25"/>
        <v>1898767.4280000008</v>
      </c>
      <c r="P109" s="8">
        <f t="shared" si="26"/>
        <v>321932.95900000003</v>
      </c>
      <c r="Q109" s="8">
        <f t="shared" si="27"/>
        <v>0</v>
      </c>
      <c r="R109" s="9">
        <f t="shared" si="28"/>
        <v>2251013.1770000011</v>
      </c>
    </row>
    <row r="110" spans="1:18" ht="26.3" customHeight="1" x14ac:dyDescent="0.3">
      <c r="A110" s="34"/>
      <c r="B110" s="4" t="s">
        <v>26</v>
      </c>
      <c r="C110" s="4"/>
      <c r="D110" s="6">
        <v>21171.299999999996</v>
      </c>
      <c r="E110" s="6">
        <v>840716.13800000004</v>
      </c>
      <c r="F110" s="6">
        <v>210478.46500000003</v>
      </c>
      <c r="G110" s="6"/>
      <c r="H110" s="6">
        <v>1072365.9030000002</v>
      </c>
      <c r="I110" s="6">
        <v>9141.49</v>
      </c>
      <c r="J110" s="6">
        <v>1189271.8890000007</v>
      </c>
      <c r="K110" s="6">
        <v>227741.89600000004</v>
      </c>
      <c r="L110" s="6"/>
      <c r="M110" s="6">
        <v>1426155.2750000008</v>
      </c>
      <c r="N110" s="6">
        <f t="shared" si="24"/>
        <v>30312.789999999994</v>
      </c>
      <c r="O110" s="6">
        <f t="shared" si="25"/>
        <v>2029988.0270000007</v>
      </c>
      <c r="P110" s="6">
        <f t="shared" si="26"/>
        <v>438220.36100000003</v>
      </c>
      <c r="Q110" s="6">
        <f t="shared" si="27"/>
        <v>0</v>
      </c>
      <c r="R110" s="6">
        <f t="shared" si="28"/>
        <v>2498521.1780000012</v>
      </c>
    </row>
    <row r="111" spans="1:18" ht="26.3" customHeight="1" x14ac:dyDescent="0.3">
      <c r="A111" s="34"/>
      <c r="B111" s="28" t="s">
        <v>27</v>
      </c>
      <c r="C111" s="15" t="s">
        <v>4</v>
      </c>
      <c r="D111" s="16">
        <f>SUM(D96,D99,D102,D105,D108)</f>
        <v>46834270.56400001</v>
      </c>
      <c r="E111" s="16">
        <f t="shared" ref="E111:M111" si="32">SUM(E96,E99,E102,E105,E108)</f>
        <v>34578921.982999995</v>
      </c>
      <c r="F111" s="16">
        <f t="shared" si="32"/>
        <v>5487569.5080000078</v>
      </c>
      <c r="G111" s="16">
        <f t="shared" si="32"/>
        <v>31720193.770009905</v>
      </c>
      <c r="H111" s="16">
        <f t="shared" si="32"/>
        <v>118620955.82500991</v>
      </c>
      <c r="I111" s="16">
        <f t="shared" si="32"/>
        <v>46469108.571999997</v>
      </c>
      <c r="J111" s="16">
        <f t="shared" si="32"/>
        <v>128355489.48500003</v>
      </c>
      <c r="K111" s="16">
        <f t="shared" si="32"/>
        <v>6927926.2209999803</v>
      </c>
      <c r="L111" s="16">
        <f t="shared" si="32"/>
        <v>11842305.426999664</v>
      </c>
      <c r="M111" s="16">
        <f t="shared" si="32"/>
        <v>193594829.70499969</v>
      </c>
      <c r="N111" s="16">
        <f t="shared" si="24"/>
        <v>93303379.136000007</v>
      </c>
      <c r="O111" s="16">
        <f t="shared" si="25"/>
        <v>162934411.46800002</v>
      </c>
      <c r="P111" s="16">
        <f t="shared" si="26"/>
        <v>12415495.728999987</v>
      </c>
      <c r="Q111" s="16">
        <f t="shared" si="27"/>
        <v>43562499.197009571</v>
      </c>
      <c r="R111" s="16">
        <f t="shared" si="28"/>
        <v>312215785.53000963</v>
      </c>
    </row>
    <row r="112" spans="1:18" ht="26.3" customHeight="1" x14ac:dyDescent="0.3">
      <c r="A112" s="34"/>
      <c r="B112" s="15"/>
      <c r="C112" s="15" t="s">
        <v>18</v>
      </c>
      <c r="D112" s="16">
        <f>SUM(D97,D100,D103,D106,D109)</f>
        <v>161910583.22799996</v>
      </c>
      <c r="E112" s="16">
        <f t="shared" ref="E112:M112" si="33">SUM(E97,E100,E103,E106,E109)</f>
        <v>18851451.882000007</v>
      </c>
      <c r="F112" s="16">
        <f t="shared" si="33"/>
        <v>10062775.179000011</v>
      </c>
      <c r="G112" s="16">
        <f t="shared" si="33"/>
        <v>42190122.61300163</v>
      </c>
      <c r="H112" s="16">
        <f t="shared" si="33"/>
        <v>233014932.90200156</v>
      </c>
      <c r="I112" s="16">
        <f t="shared" si="33"/>
        <v>377904289.67199993</v>
      </c>
      <c r="J112" s="16">
        <f t="shared" si="33"/>
        <v>45093011.316</v>
      </c>
      <c r="K112" s="16">
        <f t="shared" si="33"/>
        <v>25400373.637000009</v>
      </c>
      <c r="L112" s="16">
        <f t="shared" si="33"/>
        <v>14676253.137998696</v>
      </c>
      <c r="M112" s="16">
        <f t="shared" si="33"/>
        <v>463073927.76299864</v>
      </c>
      <c r="N112" s="16">
        <f t="shared" si="24"/>
        <v>539814872.89999986</v>
      </c>
      <c r="O112" s="16">
        <f t="shared" si="25"/>
        <v>63944463.198000006</v>
      </c>
      <c r="P112" s="16">
        <f t="shared" si="26"/>
        <v>35463148.816000022</v>
      </c>
      <c r="Q112" s="16">
        <f t="shared" si="27"/>
        <v>56866375.75100033</v>
      </c>
      <c r="R112" s="16">
        <f t="shared" si="28"/>
        <v>696088860.6650002</v>
      </c>
    </row>
    <row r="113" spans="1:18" s="19" customFormat="1" ht="26.3" customHeight="1" thickBot="1" x14ac:dyDescent="0.35">
      <c r="A113" s="35"/>
      <c r="B113" s="27"/>
      <c r="C113" s="17" t="s">
        <v>27</v>
      </c>
      <c r="D113" s="18">
        <f>SUM(D110,D107,D104,D101,D98)</f>
        <v>208744853.79199994</v>
      </c>
      <c r="E113" s="18">
        <f t="shared" ref="E113:M113" si="34">SUM(E110,E107,E104,E101,E98)</f>
        <v>53430373.864999995</v>
      </c>
      <c r="F113" s="18">
        <f t="shared" si="34"/>
        <v>15550344.687000018</v>
      </c>
      <c r="G113" s="18">
        <f t="shared" si="34"/>
        <v>73910316.383011535</v>
      </c>
      <c r="H113" s="18">
        <f t="shared" si="34"/>
        <v>351635888.72701144</v>
      </c>
      <c r="I113" s="18">
        <f t="shared" si="34"/>
        <v>424373398.2439999</v>
      </c>
      <c r="J113" s="18">
        <f t="shared" si="34"/>
        <v>173448500.80100006</v>
      </c>
      <c r="K113" s="18">
        <f t="shared" si="34"/>
        <v>32328299.857999988</v>
      </c>
      <c r="L113" s="18">
        <f t="shared" si="34"/>
        <v>26518558.564998362</v>
      </c>
      <c r="M113" s="18">
        <f t="shared" si="34"/>
        <v>656668757.46799827</v>
      </c>
      <c r="N113" s="18">
        <f t="shared" si="24"/>
        <v>633118252.03599977</v>
      </c>
      <c r="O113" s="18">
        <f t="shared" si="25"/>
        <v>226878874.66600007</v>
      </c>
      <c r="P113" s="18">
        <f t="shared" si="26"/>
        <v>47878644.545000002</v>
      </c>
      <c r="Q113" s="18">
        <f t="shared" si="27"/>
        <v>100428874.94800989</v>
      </c>
      <c r="R113" s="18">
        <f t="shared" si="28"/>
        <v>1008304646.1950097</v>
      </c>
    </row>
    <row r="114" spans="1:18" ht="26.3" customHeight="1" x14ac:dyDescent="0.3">
      <c r="A114" s="33">
        <v>2016</v>
      </c>
      <c r="B114" s="7" t="s">
        <v>22</v>
      </c>
      <c r="C114" s="7" t="s">
        <v>4</v>
      </c>
      <c r="D114" s="8">
        <v>39259748.126999989</v>
      </c>
      <c r="E114" s="8">
        <v>16486212.613999996</v>
      </c>
      <c r="F114" s="8">
        <v>2027012.0429999989</v>
      </c>
      <c r="G114" s="8">
        <v>21332757.203009356</v>
      </c>
      <c r="H114" s="8">
        <v>79105729.987009332</v>
      </c>
      <c r="I114" s="8">
        <v>27538049.719000001</v>
      </c>
      <c r="J114" s="8">
        <v>19027373.827999994</v>
      </c>
      <c r="K114" s="8">
        <v>850432.23</v>
      </c>
      <c r="L114" s="8">
        <v>9150908.1779994592</v>
      </c>
      <c r="M114" s="9">
        <v>56566763.954999447</v>
      </c>
      <c r="N114" s="8">
        <f t="shared" si="24"/>
        <v>66797797.845999986</v>
      </c>
      <c r="O114" s="8">
        <f t="shared" si="25"/>
        <v>35513586.441999987</v>
      </c>
      <c r="P114" s="8">
        <f t="shared" si="26"/>
        <v>2877444.2729999991</v>
      </c>
      <c r="Q114" s="8">
        <f t="shared" si="27"/>
        <v>30483665.381008815</v>
      </c>
      <c r="R114" s="9">
        <f t="shared" si="28"/>
        <v>135672493.94200879</v>
      </c>
    </row>
    <row r="115" spans="1:18" ht="26.3" customHeight="1" x14ac:dyDescent="0.3">
      <c r="A115" s="34"/>
      <c r="B115" s="7"/>
      <c r="C115" s="7" t="s">
        <v>18</v>
      </c>
      <c r="D115" s="8">
        <v>148566505.75199997</v>
      </c>
      <c r="E115" s="8">
        <v>5512566.4440000011</v>
      </c>
      <c r="F115" s="8">
        <v>9940890.894000018</v>
      </c>
      <c r="G115" s="8">
        <v>34086334.274999253</v>
      </c>
      <c r="H115" s="8">
        <v>198106297.36499926</v>
      </c>
      <c r="I115" s="8">
        <v>354211906.10500002</v>
      </c>
      <c r="J115" s="8">
        <v>25037095.792999998</v>
      </c>
      <c r="K115" s="8">
        <v>17793649.717999976</v>
      </c>
      <c r="L115" s="8">
        <v>12640670.119999651</v>
      </c>
      <c r="M115" s="9">
        <v>409683321.73599964</v>
      </c>
      <c r="N115" s="8">
        <f t="shared" si="24"/>
        <v>502778411.85699999</v>
      </c>
      <c r="O115" s="8">
        <f t="shared" si="25"/>
        <v>30549662.237</v>
      </c>
      <c r="P115" s="8">
        <f t="shared" si="26"/>
        <v>27734540.611999996</v>
      </c>
      <c r="Q115" s="8">
        <f t="shared" si="27"/>
        <v>46727004.394998908</v>
      </c>
      <c r="R115" s="9">
        <f t="shared" si="28"/>
        <v>607789619.10099888</v>
      </c>
    </row>
    <row r="116" spans="1:18" ht="26.3" customHeight="1" x14ac:dyDescent="0.3">
      <c r="A116" s="34"/>
      <c r="B116" s="4" t="s">
        <v>26</v>
      </c>
      <c r="C116" s="4"/>
      <c r="D116" s="6">
        <v>187826253.87899995</v>
      </c>
      <c r="E116" s="6">
        <v>21998779.057999998</v>
      </c>
      <c r="F116" s="6">
        <v>11967902.937000018</v>
      </c>
      <c r="G116" s="6">
        <v>55419091.478008613</v>
      </c>
      <c r="H116" s="6">
        <v>277212027.35200858</v>
      </c>
      <c r="I116" s="6">
        <v>381749955.824</v>
      </c>
      <c r="J116" s="6">
        <v>44064469.620999992</v>
      </c>
      <c r="K116" s="6">
        <v>18644081.947999977</v>
      </c>
      <c r="L116" s="6">
        <v>21791578.29799911</v>
      </c>
      <c r="M116" s="6">
        <v>466250085.69099909</v>
      </c>
      <c r="N116" s="6">
        <f t="shared" si="24"/>
        <v>569576209.70299995</v>
      </c>
      <c r="O116" s="6">
        <f t="shared" si="25"/>
        <v>66063248.67899999</v>
      </c>
      <c r="P116" s="6">
        <f t="shared" si="26"/>
        <v>30611984.884999994</v>
      </c>
      <c r="Q116" s="6">
        <f t="shared" si="27"/>
        <v>77210669.776007727</v>
      </c>
      <c r="R116" s="6">
        <f t="shared" si="28"/>
        <v>743462113.04300761</v>
      </c>
    </row>
    <row r="117" spans="1:18" ht="26.3" customHeight="1" x14ac:dyDescent="0.3">
      <c r="A117" s="34"/>
      <c r="B117" s="7" t="s">
        <v>21</v>
      </c>
      <c r="C117" s="7" t="s">
        <v>4</v>
      </c>
      <c r="D117" s="8">
        <v>2558887.6459999997</v>
      </c>
      <c r="E117" s="8">
        <v>1995897.844</v>
      </c>
      <c r="F117" s="8">
        <v>1500646.8349999997</v>
      </c>
      <c r="G117" s="8">
        <v>147669.83499999903</v>
      </c>
      <c r="H117" s="8">
        <v>6203102.1599999992</v>
      </c>
      <c r="I117" s="8">
        <v>7862322.2510000039</v>
      </c>
      <c r="J117" s="8">
        <v>3123406.4370000008</v>
      </c>
      <c r="K117" s="8">
        <v>2330296.4280000045</v>
      </c>
      <c r="L117" s="8">
        <v>75075.974000000075</v>
      </c>
      <c r="M117" s="9">
        <v>13391101.090000009</v>
      </c>
      <c r="N117" s="8">
        <f t="shared" si="24"/>
        <v>10421209.897000004</v>
      </c>
      <c r="O117" s="8">
        <f t="shared" si="25"/>
        <v>5119304.2810000014</v>
      </c>
      <c r="P117" s="8">
        <f t="shared" si="26"/>
        <v>3830943.263000004</v>
      </c>
      <c r="Q117" s="8">
        <f t="shared" si="27"/>
        <v>222745.80899999911</v>
      </c>
      <c r="R117" s="9">
        <f t="shared" si="28"/>
        <v>19594203.250000007</v>
      </c>
    </row>
    <row r="118" spans="1:18" ht="26.3" customHeight="1" x14ac:dyDescent="0.3">
      <c r="A118" s="34"/>
      <c r="B118" s="7"/>
      <c r="C118" s="7" t="s">
        <v>18</v>
      </c>
      <c r="D118" s="8">
        <v>2622410.0699999998</v>
      </c>
      <c r="E118" s="8">
        <v>468549.723</v>
      </c>
      <c r="F118" s="8">
        <v>310487.74200000009</v>
      </c>
      <c r="G118" s="8">
        <v>81934.671000000075</v>
      </c>
      <c r="H118" s="8">
        <v>3483382.2059999998</v>
      </c>
      <c r="I118" s="8">
        <v>10519518.722000003</v>
      </c>
      <c r="J118" s="8">
        <v>4127109.5990000004</v>
      </c>
      <c r="K118" s="8">
        <v>3855182.9220000207</v>
      </c>
      <c r="L118" s="8">
        <v>11449.059000000019</v>
      </c>
      <c r="M118" s="9">
        <v>18513260.302000023</v>
      </c>
      <c r="N118" s="8">
        <f t="shared" si="24"/>
        <v>13141928.792000003</v>
      </c>
      <c r="O118" s="8">
        <f t="shared" si="25"/>
        <v>4595659.3220000006</v>
      </c>
      <c r="P118" s="8">
        <f t="shared" si="26"/>
        <v>4165670.6640000208</v>
      </c>
      <c r="Q118" s="8">
        <f t="shared" si="27"/>
        <v>93383.730000000098</v>
      </c>
      <c r="R118" s="9">
        <f t="shared" si="28"/>
        <v>21996642.508000024</v>
      </c>
    </row>
    <row r="119" spans="1:18" ht="26.3" customHeight="1" x14ac:dyDescent="0.3">
      <c r="A119" s="34"/>
      <c r="B119" s="4" t="s">
        <v>26</v>
      </c>
      <c r="C119" s="4"/>
      <c r="D119" s="6">
        <v>5181297.716</v>
      </c>
      <c r="E119" s="6">
        <v>2464447.5669999998</v>
      </c>
      <c r="F119" s="6">
        <v>1811134.5769999998</v>
      </c>
      <c r="G119" s="6">
        <v>229604.50599999912</v>
      </c>
      <c r="H119" s="6">
        <v>9686484.3659999985</v>
      </c>
      <c r="I119" s="6">
        <v>18381840.973000005</v>
      </c>
      <c r="J119" s="6">
        <v>7250516.0360000012</v>
      </c>
      <c r="K119" s="6">
        <v>6185479.3500000257</v>
      </c>
      <c r="L119" s="6">
        <v>86525.033000000098</v>
      </c>
      <c r="M119" s="6">
        <v>31904361.392000034</v>
      </c>
      <c r="N119" s="6">
        <f t="shared" si="24"/>
        <v>23563138.689000003</v>
      </c>
      <c r="O119" s="6">
        <f t="shared" si="25"/>
        <v>9714963.6030000001</v>
      </c>
      <c r="P119" s="6">
        <f t="shared" si="26"/>
        <v>7996613.9270000253</v>
      </c>
      <c r="Q119" s="6">
        <f t="shared" si="27"/>
        <v>316129.53899999923</v>
      </c>
      <c r="R119" s="6">
        <f t="shared" si="28"/>
        <v>41590845.758000031</v>
      </c>
    </row>
    <row r="120" spans="1:18" ht="26.3" customHeight="1" x14ac:dyDescent="0.3">
      <c r="A120" s="34"/>
      <c r="B120" s="7" t="s">
        <v>20</v>
      </c>
      <c r="C120" s="7" t="s">
        <v>4</v>
      </c>
      <c r="D120" s="8">
        <v>4889275.6399999997</v>
      </c>
      <c r="E120" s="8">
        <v>18060061.474000003</v>
      </c>
      <c r="F120" s="8">
        <v>2015190.0210000011</v>
      </c>
      <c r="G120" s="8">
        <v>7148406.9669988295</v>
      </c>
      <c r="H120" s="8">
        <v>32112934.101998836</v>
      </c>
      <c r="I120" s="8">
        <v>11964877.423</v>
      </c>
      <c r="J120" s="8">
        <v>98881186.369999975</v>
      </c>
      <c r="K120" s="8">
        <v>3983937.1689999993</v>
      </c>
      <c r="L120" s="8">
        <v>3434418.5799999931</v>
      </c>
      <c r="M120" s="9">
        <v>118264419.54199998</v>
      </c>
      <c r="N120" s="8">
        <f t="shared" si="24"/>
        <v>16854153.063000001</v>
      </c>
      <c r="O120" s="8">
        <f t="shared" si="25"/>
        <v>116941247.84399998</v>
      </c>
      <c r="P120" s="8">
        <f t="shared" si="26"/>
        <v>5999127.1900000004</v>
      </c>
      <c r="Q120" s="8">
        <f t="shared" si="27"/>
        <v>10582825.546998823</v>
      </c>
      <c r="R120" s="9">
        <f t="shared" si="28"/>
        <v>150377353.6439988</v>
      </c>
    </row>
    <row r="121" spans="1:18" ht="26.3" customHeight="1" x14ac:dyDescent="0.3">
      <c r="A121" s="34"/>
      <c r="B121" s="7"/>
      <c r="C121" s="7" t="s">
        <v>18</v>
      </c>
      <c r="D121" s="8">
        <v>1394183.7880000002</v>
      </c>
      <c r="E121" s="8">
        <v>11325119.305000003</v>
      </c>
      <c r="F121" s="8">
        <v>806181.03200000001</v>
      </c>
      <c r="G121" s="8">
        <v>6976618.7979981434</v>
      </c>
      <c r="H121" s="8">
        <v>20502102.922998145</v>
      </c>
      <c r="I121" s="8">
        <v>16854492.890999999</v>
      </c>
      <c r="J121" s="8">
        <v>16437933.673</v>
      </c>
      <c r="K121" s="8">
        <v>4784962.1269999985</v>
      </c>
      <c r="L121" s="8">
        <v>4759405.5459999572</v>
      </c>
      <c r="M121" s="9">
        <v>42836794.236999959</v>
      </c>
      <c r="N121" s="8">
        <f t="shared" si="24"/>
        <v>18248676.678999998</v>
      </c>
      <c r="O121" s="8">
        <f t="shared" si="25"/>
        <v>27763052.978000004</v>
      </c>
      <c r="P121" s="8">
        <f t="shared" si="26"/>
        <v>5591143.1589999981</v>
      </c>
      <c r="Q121" s="8">
        <f t="shared" si="27"/>
        <v>11736024.343998101</v>
      </c>
      <c r="R121" s="9">
        <f t="shared" si="28"/>
        <v>63338897.159998104</v>
      </c>
    </row>
    <row r="122" spans="1:18" ht="26.3" customHeight="1" x14ac:dyDescent="0.3">
      <c r="A122" s="34"/>
      <c r="B122" s="4" t="s">
        <v>26</v>
      </c>
      <c r="C122" s="4"/>
      <c r="D122" s="6">
        <v>6283459.4279999994</v>
      </c>
      <c r="E122" s="6">
        <v>29385180.779000007</v>
      </c>
      <c r="F122" s="6">
        <v>2821371.0530000012</v>
      </c>
      <c r="G122" s="6">
        <v>14125025.764996972</v>
      </c>
      <c r="H122" s="6">
        <v>52615037.024996981</v>
      </c>
      <c r="I122" s="6">
        <v>28819370.313999999</v>
      </c>
      <c r="J122" s="6">
        <v>115319120.04299998</v>
      </c>
      <c r="K122" s="6">
        <v>8768899.2959999982</v>
      </c>
      <c r="L122" s="6">
        <v>8193824.1259999499</v>
      </c>
      <c r="M122" s="6">
        <v>161101213.77899992</v>
      </c>
      <c r="N122" s="6">
        <f t="shared" si="24"/>
        <v>35102829.741999999</v>
      </c>
      <c r="O122" s="6">
        <f t="shared" si="25"/>
        <v>144704300.822</v>
      </c>
      <c r="P122" s="6">
        <f t="shared" si="26"/>
        <v>11590270.348999999</v>
      </c>
      <c r="Q122" s="6">
        <f t="shared" si="27"/>
        <v>22318849.890996922</v>
      </c>
      <c r="R122" s="6">
        <f t="shared" si="28"/>
        <v>213716250.80399692</v>
      </c>
    </row>
    <row r="123" spans="1:18" ht="26.3" customHeight="1" x14ac:dyDescent="0.3">
      <c r="A123" s="34"/>
      <c r="B123" s="7" t="s">
        <v>19</v>
      </c>
      <c r="C123" s="7" t="s">
        <v>4</v>
      </c>
      <c r="D123" s="8">
        <v>2129929.6399999992</v>
      </c>
      <c r="E123" s="8">
        <v>864.42200000000003</v>
      </c>
      <c r="F123" s="8">
        <v>1627.4269999999997</v>
      </c>
      <c r="G123" s="8">
        <v>3459.9929999999968</v>
      </c>
      <c r="H123" s="8">
        <v>2135881.4819999989</v>
      </c>
      <c r="I123" s="8"/>
      <c r="J123" s="8"/>
      <c r="K123" s="8"/>
      <c r="L123" s="8">
        <v>77.16</v>
      </c>
      <c r="M123" s="9">
        <v>77.16</v>
      </c>
      <c r="N123" s="8">
        <f t="shared" si="24"/>
        <v>2129929.6399999992</v>
      </c>
      <c r="O123" s="8">
        <f t="shared" si="25"/>
        <v>864.42200000000003</v>
      </c>
      <c r="P123" s="8">
        <f t="shared" si="26"/>
        <v>1627.4269999999997</v>
      </c>
      <c r="Q123" s="8">
        <f t="shared" si="27"/>
        <v>3537.1529999999966</v>
      </c>
      <c r="R123" s="9">
        <f t="shared" si="28"/>
        <v>2135958.6419999991</v>
      </c>
    </row>
    <row r="124" spans="1:18" ht="26.3" customHeight="1" x14ac:dyDescent="0.3">
      <c r="A124" s="34"/>
      <c r="B124" s="7"/>
      <c r="C124" s="7" t="s">
        <v>18</v>
      </c>
      <c r="D124" s="8">
        <v>5.64</v>
      </c>
      <c r="E124" s="8">
        <v>33582.716</v>
      </c>
      <c r="F124" s="8">
        <v>4961.1840000000002</v>
      </c>
      <c r="G124" s="8">
        <v>285649.15600000002</v>
      </c>
      <c r="H124" s="8">
        <v>324198.696</v>
      </c>
      <c r="I124" s="8"/>
      <c r="J124" s="8"/>
      <c r="K124" s="8">
        <v>27.5</v>
      </c>
      <c r="L124" s="8">
        <v>315.42999999999995</v>
      </c>
      <c r="M124" s="9">
        <v>342.92999999999995</v>
      </c>
      <c r="N124" s="8">
        <f t="shared" si="24"/>
        <v>5.64</v>
      </c>
      <c r="O124" s="8">
        <f t="shared" si="25"/>
        <v>33582.716</v>
      </c>
      <c r="P124" s="8">
        <f t="shared" si="26"/>
        <v>4988.6840000000002</v>
      </c>
      <c r="Q124" s="8">
        <f t="shared" si="27"/>
        <v>285964.58600000001</v>
      </c>
      <c r="R124" s="9">
        <f t="shared" si="28"/>
        <v>324541.62599999999</v>
      </c>
    </row>
    <row r="125" spans="1:18" ht="26.3" customHeight="1" x14ac:dyDescent="0.3">
      <c r="A125" s="34"/>
      <c r="B125" s="4" t="s">
        <v>26</v>
      </c>
      <c r="C125" s="4"/>
      <c r="D125" s="6">
        <v>2129935.2799999993</v>
      </c>
      <c r="E125" s="6">
        <v>34447.137999999999</v>
      </c>
      <c r="F125" s="6">
        <v>6588.6109999999999</v>
      </c>
      <c r="G125" s="6">
        <v>289109.14900000003</v>
      </c>
      <c r="H125" s="6">
        <v>2460080.1779999989</v>
      </c>
      <c r="I125" s="6"/>
      <c r="J125" s="6"/>
      <c r="K125" s="6">
        <v>27.5</v>
      </c>
      <c r="L125" s="6">
        <v>392.58999999999992</v>
      </c>
      <c r="M125" s="6">
        <v>420.08999999999992</v>
      </c>
      <c r="N125" s="6">
        <f t="shared" si="24"/>
        <v>2129935.2799999993</v>
      </c>
      <c r="O125" s="6">
        <f t="shared" si="25"/>
        <v>34447.137999999999</v>
      </c>
      <c r="P125" s="6">
        <f t="shared" si="26"/>
        <v>6616.1109999999999</v>
      </c>
      <c r="Q125" s="6">
        <f t="shared" si="27"/>
        <v>289501.73900000006</v>
      </c>
      <c r="R125" s="6">
        <f t="shared" si="28"/>
        <v>2460500.2679999988</v>
      </c>
    </row>
    <row r="126" spans="1:18" ht="26.3" customHeight="1" x14ac:dyDescent="0.3">
      <c r="A126" s="34"/>
      <c r="B126" s="7" t="s">
        <v>7</v>
      </c>
      <c r="C126" s="7" t="s">
        <v>4</v>
      </c>
      <c r="D126" s="8"/>
      <c r="E126" s="8">
        <v>8807.18</v>
      </c>
      <c r="F126" s="8">
        <v>26369.879999999997</v>
      </c>
      <c r="G126" s="8"/>
      <c r="H126" s="8">
        <v>35177.06</v>
      </c>
      <c r="I126" s="8"/>
      <c r="J126" s="8">
        <v>80852.237000000008</v>
      </c>
      <c r="K126" s="8">
        <v>13568.898999999999</v>
      </c>
      <c r="L126" s="8">
        <v>384.63800000000003</v>
      </c>
      <c r="M126" s="9">
        <v>94805.774000000019</v>
      </c>
      <c r="N126" s="8">
        <f t="shared" si="24"/>
        <v>0</v>
      </c>
      <c r="O126" s="8">
        <f t="shared" si="25"/>
        <v>89659.417000000016</v>
      </c>
      <c r="P126" s="8">
        <f t="shared" si="26"/>
        <v>39938.778999999995</v>
      </c>
      <c r="Q126" s="8">
        <f t="shared" si="27"/>
        <v>384.63800000000003</v>
      </c>
      <c r="R126" s="9">
        <f t="shared" si="28"/>
        <v>129982.83400000002</v>
      </c>
    </row>
    <row r="127" spans="1:18" ht="26.3" customHeight="1" x14ac:dyDescent="0.3">
      <c r="A127" s="34"/>
      <c r="B127" s="7"/>
      <c r="C127" s="7" t="s">
        <v>18</v>
      </c>
      <c r="D127" s="8">
        <v>22.1</v>
      </c>
      <c r="E127" s="8">
        <v>712244.8</v>
      </c>
      <c r="F127" s="8">
        <v>128378.67200000004</v>
      </c>
      <c r="G127" s="8"/>
      <c r="H127" s="8">
        <v>840645.57200000004</v>
      </c>
      <c r="I127" s="8">
        <v>16180.150000000001</v>
      </c>
      <c r="J127" s="8">
        <v>566777.46699999995</v>
      </c>
      <c r="K127" s="8">
        <v>32894.854999999996</v>
      </c>
      <c r="L127" s="8">
        <v>517.22299999999996</v>
      </c>
      <c r="M127" s="9">
        <v>616369.69499999995</v>
      </c>
      <c r="N127" s="8">
        <f t="shared" si="24"/>
        <v>16202.250000000002</v>
      </c>
      <c r="O127" s="8">
        <f t="shared" si="25"/>
        <v>1279022.267</v>
      </c>
      <c r="P127" s="8">
        <f t="shared" si="26"/>
        <v>161273.52700000003</v>
      </c>
      <c r="Q127" s="8">
        <f t="shared" si="27"/>
        <v>517.22299999999996</v>
      </c>
      <c r="R127" s="9">
        <f t="shared" si="28"/>
        <v>1457015.267</v>
      </c>
    </row>
    <row r="128" spans="1:18" ht="26.3" customHeight="1" x14ac:dyDescent="0.3">
      <c r="A128" s="34"/>
      <c r="B128" s="4" t="s">
        <v>26</v>
      </c>
      <c r="C128" s="4"/>
      <c r="D128" s="6">
        <v>22.1</v>
      </c>
      <c r="E128" s="6">
        <v>721051.9800000001</v>
      </c>
      <c r="F128" s="6">
        <v>154748.55200000003</v>
      </c>
      <c r="G128" s="6"/>
      <c r="H128" s="6">
        <v>875822.63199999998</v>
      </c>
      <c r="I128" s="6">
        <v>16180.150000000001</v>
      </c>
      <c r="J128" s="6">
        <v>647629.70399999991</v>
      </c>
      <c r="K128" s="6">
        <v>46463.753999999994</v>
      </c>
      <c r="L128" s="6">
        <v>901.86099999999999</v>
      </c>
      <c r="M128" s="6">
        <v>711175.46899999992</v>
      </c>
      <c r="N128" s="6">
        <f t="shared" si="24"/>
        <v>16202.250000000002</v>
      </c>
      <c r="O128" s="6">
        <f t="shared" si="25"/>
        <v>1368681.6839999999</v>
      </c>
      <c r="P128" s="6">
        <f t="shared" si="26"/>
        <v>201212.30600000001</v>
      </c>
      <c r="Q128" s="6">
        <f t="shared" si="27"/>
        <v>901.86099999999999</v>
      </c>
      <c r="R128" s="6">
        <f t="shared" si="28"/>
        <v>1586998.1009999998</v>
      </c>
    </row>
    <row r="129" spans="1:18" ht="26.3" customHeight="1" x14ac:dyDescent="0.3">
      <c r="A129" s="34"/>
      <c r="B129" s="28" t="s">
        <v>27</v>
      </c>
      <c r="C129" s="15" t="s">
        <v>4</v>
      </c>
      <c r="D129" s="16">
        <f>SUM(D114,D117,D120,D123,D126)</f>
        <v>48837841.052999988</v>
      </c>
      <c r="E129" s="16">
        <f t="shared" ref="E129:M129" si="35">SUM(E114,E117,E120,E123,E126)</f>
        <v>36551843.533999994</v>
      </c>
      <c r="F129" s="16">
        <f t="shared" si="35"/>
        <v>5570846.2060000002</v>
      </c>
      <c r="G129" s="16">
        <f t="shared" si="35"/>
        <v>28632293.998008184</v>
      </c>
      <c r="H129" s="16">
        <f t="shared" si="35"/>
        <v>119592824.79100816</v>
      </c>
      <c r="I129" s="16">
        <f t="shared" si="35"/>
        <v>47365249.393000007</v>
      </c>
      <c r="J129" s="16">
        <f t="shared" si="35"/>
        <v>121112818.87199996</v>
      </c>
      <c r="K129" s="16">
        <f t="shared" si="35"/>
        <v>7178234.7260000035</v>
      </c>
      <c r="L129" s="16">
        <f t="shared" si="35"/>
        <v>12660864.529999452</v>
      </c>
      <c r="M129" s="16">
        <f t="shared" si="35"/>
        <v>188317167.5209994</v>
      </c>
      <c r="N129" s="16">
        <f t="shared" si="24"/>
        <v>96203090.445999995</v>
      </c>
      <c r="O129" s="16">
        <f t="shared" si="25"/>
        <v>157664662.40599996</v>
      </c>
      <c r="P129" s="16">
        <f t="shared" si="26"/>
        <v>12749080.932000004</v>
      </c>
      <c r="Q129" s="16">
        <f t="shared" si="27"/>
        <v>41293158.528007634</v>
      </c>
      <c r="R129" s="16">
        <f t="shared" si="28"/>
        <v>307909992.31200755</v>
      </c>
    </row>
    <row r="130" spans="1:18" ht="26.3" customHeight="1" x14ac:dyDescent="0.3">
      <c r="A130" s="34"/>
      <c r="B130" s="15"/>
      <c r="C130" s="15" t="s">
        <v>18</v>
      </c>
      <c r="D130" s="16">
        <f>SUM(D115,D118,D121,D124,D127)</f>
        <v>152583127.34999993</v>
      </c>
      <c r="E130" s="16">
        <f t="shared" ref="E130:M130" si="36">SUM(E115,E118,E121,E124,E127)</f>
        <v>18052062.988000002</v>
      </c>
      <c r="F130" s="16">
        <f t="shared" si="36"/>
        <v>11190899.524000019</v>
      </c>
      <c r="G130" s="16">
        <f t="shared" si="36"/>
        <v>41430536.899997398</v>
      </c>
      <c r="H130" s="16">
        <f t="shared" si="36"/>
        <v>223256626.7619974</v>
      </c>
      <c r="I130" s="16">
        <f t="shared" si="36"/>
        <v>381602097.86799997</v>
      </c>
      <c r="J130" s="16">
        <f t="shared" si="36"/>
        <v>46168916.531999998</v>
      </c>
      <c r="K130" s="16">
        <f t="shared" si="36"/>
        <v>26466717.121999998</v>
      </c>
      <c r="L130" s="16">
        <f t="shared" si="36"/>
        <v>17412357.377999607</v>
      </c>
      <c r="M130" s="16">
        <f t="shared" si="36"/>
        <v>471650088.89999962</v>
      </c>
      <c r="N130" s="16">
        <f t="shared" si="24"/>
        <v>534185225.21799994</v>
      </c>
      <c r="O130" s="16">
        <f t="shared" si="25"/>
        <v>64220979.519999996</v>
      </c>
      <c r="P130" s="16">
        <f t="shared" si="26"/>
        <v>37657616.646000013</v>
      </c>
      <c r="Q130" s="16">
        <f t="shared" si="27"/>
        <v>58842894.277997002</v>
      </c>
      <c r="R130" s="16">
        <f t="shared" si="28"/>
        <v>694906715.66199708</v>
      </c>
    </row>
    <row r="131" spans="1:18" ht="26.3" customHeight="1" thickBot="1" x14ac:dyDescent="0.35">
      <c r="A131" s="35"/>
      <c r="B131" s="27"/>
      <c r="C131" s="17" t="s">
        <v>27</v>
      </c>
      <c r="D131" s="18">
        <f>SUM(D128,D125,D122,D119,D116)</f>
        <v>201420968.40299994</v>
      </c>
      <c r="E131" s="18">
        <f t="shared" ref="E131:M131" si="37">SUM(E128,E125,E122,E119,E116)</f>
        <v>54603906.522000007</v>
      </c>
      <c r="F131" s="18">
        <f t="shared" si="37"/>
        <v>16761745.730000019</v>
      </c>
      <c r="G131" s="18">
        <f t="shared" si="37"/>
        <v>70062830.89800559</v>
      </c>
      <c r="H131" s="18">
        <f t="shared" si="37"/>
        <v>342849451.55300558</v>
      </c>
      <c r="I131" s="18">
        <f t="shared" si="37"/>
        <v>428967347.26100004</v>
      </c>
      <c r="J131" s="18">
        <f t="shared" si="37"/>
        <v>167281735.40399998</v>
      </c>
      <c r="K131" s="18">
        <f t="shared" si="37"/>
        <v>33644951.848000005</v>
      </c>
      <c r="L131" s="18">
        <f t="shared" si="37"/>
        <v>30073221.907999061</v>
      </c>
      <c r="M131" s="18">
        <f t="shared" si="37"/>
        <v>659967256.42099905</v>
      </c>
      <c r="N131" s="18">
        <f t="shared" si="24"/>
        <v>630388315.66400003</v>
      </c>
      <c r="O131" s="18">
        <f t="shared" si="25"/>
        <v>221885641.926</v>
      </c>
      <c r="P131" s="18">
        <f t="shared" si="26"/>
        <v>50406697.578000024</v>
      </c>
      <c r="Q131" s="18">
        <f t="shared" si="27"/>
        <v>100136052.80600464</v>
      </c>
      <c r="R131" s="18">
        <f t="shared" si="28"/>
        <v>1002816707.9740046</v>
      </c>
    </row>
    <row r="132" spans="1:18" ht="26.3" customHeight="1" x14ac:dyDescent="0.3">
      <c r="A132" s="33">
        <v>2017</v>
      </c>
      <c r="B132" s="7" t="s">
        <v>22</v>
      </c>
      <c r="C132" s="7" t="s">
        <v>4</v>
      </c>
      <c r="D132" s="8">
        <v>40285580.228000015</v>
      </c>
      <c r="E132" s="8">
        <v>19334336.406999998</v>
      </c>
      <c r="F132" s="8">
        <v>2229462.2830000049</v>
      </c>
      <c r="G132" s="8">
        <v>23301438.709003702</v>
      </c>
      <c r="H132" s="8">
        <v>85150817.627003729</v>
      </c>
      <c r="I132" s="8">
        <v>29525673.942000002</v>
      </c>
      <c r="J132" s="8">
        <v>22298522.205000006</v>
      </c>
      <c r="K132" s="8">
        <v>1055161.3924600002</v>
      </c>
      <c r="L132" s="8">
        <v>9858552.4310006108</v>
      </c>
      <c r="M132" s="9">
        <v>62737909.970460624</v>
      </c>
      <c r="N132" s="8">
        <f t="shared" ref="N132:N149" si="38">D132+I132</f>
        <v>69811254.170000017</v>
      </c>
      <c r="O132" s="8">
        <f t="shared" ref="O132:O149" si="39">E132+J132</f>
        <v>41632858.612000003</v>
      </c>
      <c r="P132" s="8">
        <f t="shared" ref="P132:P149" si="40">F132+K132</f>
        <v>3284623.6754600052</v>
      </c>
      <c r="Q132" s="8">
        <f t="shared" ref="Q132:Q149" si="41">G132+L132</f>
        <v>33159991.140004314</v>
      </c>
      <c r="R132" s="9">
        <f t="shared" ref="R132:R149" si="42">H132+M132</f>
        <v>147888727.59746435</v>
      </c>
    </row>
    <row r="133" spans="1:18" ht="26.3" customHeight="1" x14ac:dyDescent="0.3">
      <c r="A133" s="34"/>
      <c r="B133" s="7"/>
      <c r="C133" s="7" t="s">
        <v>18</v>
      </c>
      <c r="D133" s="8">
        <v>157498433.82499987</v>
      </c>
      <c r="E133" s="8">
        <v>5241839.6059999978</v>
      </c>
      <c r="F133" s="8">
        <v>11027837.523000017</v>
      </c>
      <c r="G133" s="8">
        <v>35743142.081997953</v>
      </c>
      <c r="H133" s="8">
        <v>209511253.03599784</v>
      </c>
      <c r="I133" s="8">
        <v>385957222.88800007</v>
      </c>
      <c r="J133" s="8">
        <v>28193387.705000006</v>
      </c>
      <c r="K133" s="8">
        <v>19933022.947999991</v>
      </c>
      <c r="L133" s="8">
        <v>12830467.596999686</v>
      </c>
      <c r="M133" s="9">
        <v>446914101.13799977</v>
      </c>
      <c r="N133" s="8">
        <f t="shared" si="38"/>
        <v>543455656.71299994</v>
      </c>
      <c r="O133" s="8">
        <f t="shared" si="39"/>
        <v>33435227.311000004</v>
      </c>
      <c r="P133" s="8">
        <f t="shared" si="40"/>
        <v>30960860.471000008</v>
      </c>
      <c r="Q133" s="8">
        <f t="shared" si="41"/>
        <v>48573609.678997636</v>
      </c>
      <c r="R133" s="9">
        <f t="shared" si="42"/>
        <v>656425354.17399764</v>
      </c>
    </row>
    <row r="134" spans="1:18" ht="26.3" customHeight="1" x14ac:dyDescent="0.3">
      <c r="A134" s="34"/>
      <c r="B134" s="4" t="s">
        <v>26</v>
      </c>
      <c r="C134" s="4"/>
      <c r="D134" s="6">
        <v>197784014.05299988</v>
      </c>
      <c r="E134" s="6">
        <v>24576176.012999997</v>
      </c>
      <c r="F134" s="6">
        <v>13257299.806000022</v>
      </c>
      <c r="G134" s="6">
        <v>59044580.791001655</v>
      </c>
      <c r="H134" s="6">
        <v>294662070.66300154</v>
      </c>
      <c r="I134" s="6">
        <v>415482896.83000004</v>
      </c>
      <c r="J134" s="6">
        <v>50491909.910000011</v>
      </c>
      <c r="K134" s="6">
        <v>20988184.340459991</v>
      </c>
      <c r="L134" s="6">
        <v>22689020.028000295</v>
      </c>
      <c r="M134" s="6">
        <v>509652011.10846043</v>
      </c>
      <c r="N134" s="6">
        <f t="shared" si="38"/>
        <v>613266910.8829999</v>
      </c>
      <c r="O134" s="6">
        <f t="shared" si="39"/>
        <v>75068085.923000008</v>
      </c>
      <c r="P134" s="6">
        <f t="shared" si="40"/>
        <v>34245484.146460012</v>
      </c>
      <c r="Q134" s="6">
        <f t="shared" si="41"/>
        <v>81733600.819001943</v>
      </c>
      <c r="R134" s="6">
        <f t="shared" si="42"/>
        <v>804314081.77146196</v>
      </c>
    </row>
    <row r="135" spans="1:18" ht="26.3" customHeight="1" x14ac:dyDescent="0.3">
      <c r="A135" s="34"/>
      <c r="B135" s="7" t="s">
        <v>21</v>
      </c>
      <c r="C135" s="7" t="s">
        <v>4</v>
      </c>
      <c r="D135" s="8">
        <v>4686539.9480000027</v>
      </c>
      <c r="E135" s="8">
        <v>1869584.4939999997</v>
      </c>
      <c r="F135" s="8">
        <v>1087243.247</v>
      </c>
      <c r="G135" s="8">
        <v>213983.94099999862</v>
      </c>
      <c r="H135" s="8">
        <v>7857351.6300000018</v>
      </c>
      <c r="I135" s="8">
        <v>11984751.145000003</v>
      </c>
      <c r="J135" s="8">
        <v>3530931.2509999974</v>
      </c>
      <c r="K135" s="8">
        <v>2965036.1570000015</v>
      </c>
      <c r="L135" s="8">
        <v>140750.73099999988</v>
      </c>
      <c r="M135" s="9">
        <v>18621469.284000002</v>
      </c>
      <c r="N135" s="8">
        <f t="shared" si="38"/>
        <v>16671291.093000006</v>
      </c>
      <c r="O135" s="8">
        <f t="shared" si="39"/>
        <v>5400515.7449999973</v>
      </c>
      <c r="P135" s="8">
        <f t="shared" si="40"/>
        <v>4052279.4040000015</v>
      </c>
      <c r="Q135" s="8">
        <f t="shared" si="41"/>
        <v>354734.67199999851</v>
      </c>
      <c r="R135" s="9">
        <f t="shared" si="42"/>
        <v>26478820.914000005</v>
      </c>
    </row>
    <row r="136" spans="1:18" ht="26.3" customHeight="1" x14ac:dyDescent="0.3">
      <c r="A136" s="34"/>
      <c r="B136" s="7"/>
      <c r="C136" s="7" t="s">
        <v>18</v>
      </c>
      <c r="D136" s="8">
        <v>2534956.5860000011</v>
      </c>
      <c r="E136" s="8">
        <v>625023.62400000007</v>
      </c>
      <c r="F136" s="8">
        <v>774794.93699999992</v>
      </c>
      <c r="G136" s="8">
        <v>79857.406000000745</v>
      </c>
      <c r="H136" s="8">
        <v>4014632.5530000017</v>
      </c>
      <c r="I136" s="8">
        <v>18117428.370999999</v>
      </c>
      <c r="J136" s="8">
        <v>4557355.2779999981</v>
      </c>
      <c r="K136" s="8">
        <v>4254741.6230000118</v>
      </c>
      <c r="L136" s="8">
        <v>92165.535000000178</v>
      </c>
      <c r="M136" s="9">
        <v>27021690.807000007</v>
      </c>
      <c r="N136" s="8">
        <f t="shared" si="38"/>
        <v>20652384.957000002</v>
      </c>
      <c r="O136" s="8">
        <f t="shared" si="39"/>
        <v>5182378.9019999979</v>
      </c>
      <c r="P136" s="8">
        <f t="shared" si="40"/>
        <v>5029536.5600000117</v>
      </c>
      <c r="Q136" s="8">
        <f t="shared" si="41"/>
        <v>172022.94100000092</v>
      </c>
      <c r="R136" s="9">
        <f t="shared" si="42"/>
        <v>31036323.360000011</v>
      </c>
    </row>
    <row r="137" spans="1:18" ht="26.3" customHeight="1" x14ac:dyDescent="0.3">
      <c r="A137" s="34"/>
      <c r="B137" s="4" t="s">
        <v>26</v>
      </c>
      <c r="C137" s="4"/>
      <c r="D137" s="6">
        <v>7221496.5340000037</v>
      </c>
      <c r="E137" s="6">
        <v>2494608.1179999998</v>
      </c>
      <c r="F137" s="6">
        <v>1862038.1839999999</v>
      </c>
      <c r="G137" s="6">
        <v>293841.34699999937</v>
      </c>
      <c r="H137" s="6">
        <v>11871984.183000004</v>
      </c>
      <c r="I137" s="6">
        <v>30102179.516000003</v>
      </c>
      <c r="J137" s="6">
        <v>8088286.5289999954</v>
      </c>
      <c r="K137" s="6">
        <v>7219777.7800000133</v>
      </c>
      <c r="L137" s="6">
        <v>232916.26600000006</v>
      </c>
      <c r="M137" s="6">
        <v>45643160.091000006</v>
      </c>
      <c r="N137" s="6">
        <f t="shared" si="38"/>
        <v>37323676.050000004</v>
      </c>
      <c r="O137" s="6">
        <f t="shared" si="39"/>
        <v>10582894.646999996</v>
      </c>
      <c r="P137" s="6">
        <f t="shared" si="40"/>
        <v>9081815.9640000127</v>
      </c>
      <c r="Q137" s="6">
        <f t="shared" si="41"/>
        <v>526757.61299999943</v>
      </c>
      <c r="R137" s="6">
        <f t="shared" si="42"/>
        <v>57515144.274000011</v>
      </c>
    </row>
    <row r="138" spans="1:18" ht="26.3" customHeight="1" x14ac:dyDescent="0.3">
      <c r="A138" s="34"/>
      <c r="B138" s="7" t="s">
        <v>20</v>
      </c>
      <c r="C138" s="7" t="s">
        <v>4</v>
      </c>
      <c r="D138" s="8">
        <v>5791171.6239999998</v>
      </c>
      <c r="E138" s="8">
        <v>17893506.117000002</v>
      </c>
      <c r="F138" s="8">
        <v>1864957.1380000003</v>
      </c>
      <c r="G138" s="8">
        <v>8054654.155999708</v>
      </c>
      <c r="H138" s="8">
        <v>33604289.034999713</v>
      </c>
      <c r="I138" s="8">
        <v>15575452.308999997</v>
      </c>
      <c r="J138" s="8">
        <v>100016900.71099997</v>
      </c>
      <c r="K138" s="8">
        <v>3566981.2009999994</v>
      </c>
      <c r="L138" s="8">
        <v>3837161.5759998579</v>
      </c>
      <c r="M138" s="9">
        <v>122996495.79699983</v>
      </c>
      <c r="N138" s="8">
        <f t="shared" si="38"/>
        <v>21366623.932999998</v>
      </c>
      <c r="O138" s="8">
        <f t="shared" si="39"/>
        <v>117910406.82799996</v>
      </c>
      <c r="P138" s="8">
        <f t="shared" si="40"/>
        <v>5431938.3389999997</v>
      </c>
      <c r="Q138" s="8">
        <f t="shared" si="41"/>
        <v>11891815.731999565</v>
      </c>
      <c r="R138" s="9">
        <f t="shared" si="42"/>
        <v>156600784.83199954</v>
      </c>
    </row>
    <row r="139" spans="1:18" ht="26.3" customHeight="1" x14ac:dyDescent="0.3">
      <c r="A139" s="34"/>
      <c r="B139" s="7"/>
      <c r="C139" s="7" t="s">
        <v>18</v>
      </c>
      <c r="D139" s="8">
        <v>2209798.0659999996</v>
      </c>
      <c r="E139" s="8">
        <v>10664031.882000001</v>
      </c>
      <c r="F139" s="8">
        <v>829764.81900000002</v>
      </c>
      <c r="G139" s="8">
        <v>8647056.3309991416</v>
      </c>
      <c r="H139" s="8">
        <v>22350651.097999141</v>
      </c>
      <c r="I139" s="8">
        <v>19922801.338</v>
      </c>
      <c r="J139" s="8">
        <v>14483614.495000003</v>
      </c>
      <c r="K139" s="8">
        <v>4573492.1339999996</v>
      </c>
      <c r="L139" s="8">
        <v>4511087.9680000059</v>
      </c>
      <c r="M139" s="9">
        <v>43490995.935000017</v>
      </c>
      <c r="N139" s="8">
        <f t="shared" si="38"/>
        <v>22132599.403999999</v>
      </c>
      <c r="O139" s="8">
        <f t="shared" si="39"/>
        <v>25147646.377000004</v>
      </c>
      <c r="P139" s="8">
        <f t="shared" si="40"/>
        <v>5403256.9529999997</v>
      </c>
      <c r="Q139" s="8">
        <f t="shared" si="41"/>
        <v>13158144.298999147</v>
      </c>
      <c r="R139" s="9">
        <f t="shared" si="42"/>
        <v>65841647.032999158</v>
      </c>
    </row>
    <row r="140" spans="1:18" ht="26.3" customHeight="1" x14ac:dyDescent="0.3">
      <c r="A140" s="34"/>
      <c r="B140" s="4" t="s">
        <v>26</v>
      </c>
      <c r="C140" s="4"/>
      <c r="D140" s="6">
        <v>8000969.6899999995</v>
      </c>
      <c r="E140" s="6">
        <v>28557537.999000005</v>
      </c>
      <c r="F140" s="6">
        <v>2694721.9570000004</v>
      </c>
      <c r="G140" s="6">
        <v>16701710.486998849</v>
      </c>
      <c r="H140" s="6">
        <v>55954940.132998854</v>
      </c>
      <c r="I140" s="6">
        <v>35498253.647</v>
      </c>
      <c r="J140" s="6">
        <v>114500515.20599997</v>
      </c>
      <c r="K140" s="6">
        <v>8140473.334999999</v>
      </c>
      <c r="L140" s="6">
        <v>8348249.5439998638</v>
      </c>
      <c r="M140" s="6">
        <v>166487491.73199984</v>
      </c>
      <c r="N140" s="6">
        <f t="shared" si="38"/>
        <v>43499223.336999997</v>
      </c>
      <c r="O140" s="6">
        <f t="shared" si="39"/>
        <v>143058053.20499998</v>
      </c>
      <c r="P140" s="6">
        <f t="shared" si="40"/>
        <v>10835195.291999999</v>
      </c>
      <c r="Q140" s="6">
        <f t="shared" si="41"/>
        <v>25049960.030998714</v>
      </c>
      <c r="R140" s="6">
        <f t="shared" si="42"/>
        <v>222442431.8649987</v>
      </c>
    </row>
    <row r="141" spans="1:18" ht="26.3" customHeight="1" x14ac:dyDescent="0.3">
      <c r="A141" s="34"/>
      <c r="B141" s="7" t="s">
        <v>19</v>
      </c>
      <c r="C141" s="7" t="s">
        <v>4</v>
      </c>
      <c r="D141" s="8">
        <v>1803292.5000000009</v>
      </c>
      <c r="E141" s="8"/>
      <c r="F141" s="8">
        <v>5960.3080000000009</v>
      </c>
      <c r="G141" s="8">
        <v>2624.268</v>
      </c>
      <c r="H141" s="8">
        <v>1811877.0760000008</v>
      </c>
      <c r="I141" s="8"/>
      <c r="J141" s="8"/>
      <c r="K141" s="8"/>
      <c r="L141" s="8">
        <v>759.2510000000002</v>
      </c>
      <c r="M141" s="9">
        <v>759.2510000000002</v>
      </c>
      <c r="N141" s="8">
        <f t="shared" si="38"/>
        <v>1803292.5000000009</v>
      </c>
      <c r="O141" s="8">
        <f t="shared" si="39"/>
        <v>0</v>
      </c>
      <c r="P141" s="8">
        <f t="shared" si="40"/>
        <v>5960.3080000000009</v>
      </c>
      <c r="Q141" s="8">
        <f t="shared" si="41"/>
        <v>3383.5190000000002</v>
      </c>
      <c r="R141" s="9">
        <f t="shared" si="42"/>
        <v>1812636.3270000007</v>
      </c>
    </row>
    <row r="142" spans="1:18" ht="26.3" customHeight="1" x14ac:dyDescent="0.3">
      <c r="A142" s="34"/>
      <c r="B142" s="7"/>
      <c r="C142" s="7" t="s">
        <v>18</v>
      </c>
      <c r="D142" s="8">
        <v>2.84</v>
      </c>
      <c r="E142" s="8">
        <v>30840.333000000006</v>
      </c>
      <c r="F142" s="8">
        <v>7905.0870000000004</v>
      </c>
      <c r="G142" s="8">
        <v>11195.464999999998</v>
      </c>
      <c r="H142" s="8">
        <v>49943.725000000006</v>
      </c>
      <c r="I142" s="8"/>
      <c r="J142" s="8"/>
      <c r="K142" s="8"/>
      <c r="L142" s="8">
        <v>156.85500000000002</v>
      </c>
      <c r="M142" s="9">
        <v>156.85500000000002</v>
      </c>
      <c r="N142" s="8">
        <f t="shared" si="38"/>
        <v>2.84</v>
      </c>
      <c r="O142" s="8">
        <f t="shared" si="39"/>
        <v>30840.333000000006</v>
      </c>
      <c r="P142" s="8">
        <f t="shared" si="40"/>
        <v>7905.0870000000004</v>
      </c>
      <c r="Q142" s="8">
        <f t="shared" si="41"/>
        <v>11352.319999999998</v>
      </c>
      <c r="R142" s="9">
        <f t="shared" si="42"/>
        <v>50100.580000000009</v>
      </c>
    </row>
    <row r="143" spans="1:18" ht="26.3" customHeight="1" x14ac:dyDescent="0.3">
      <c r="A143" s="34"/>
      <c r="B143" s="4" t="s">
        <v>26</v>
      </c>
      <c r="C143" s="4"/>
      <c r="D143" s="6">
        <v>1803295.340000001</v>
      </c>
      <c r="E143" s="6">
        <v>30840.333000000006</v>
      </c>
      <c r="F143" s="6">
        <v>13865.395</v>
      </c>
      <c r="G143" s="6">
        <v>13819.732999999998</v>
      </c>
      <c r="H143" s="6">
        <v>1861820.8010000009</v>
      </c>
      <c r="I143" s="6"/>
      <c r="J143" s="6"/>
      <c r="K143" s="6"/>
      <c r="L143" s="6">
        <v>916.10600000000022</v>
      </c>
      <c r="M143" s="6">
        <v>916.10600000000022</v>
      </c>
      <c r="N143" s="6">
        <f t="shared" si="38"/>
        <v>1803295.340000001</v>
      </c>
      <c r="O143" s="6">
        <f t="shared" si="39"/>
        <v>30840.333000000006</v>
      </c>
      <c r="P143" s="6">
        <f t="shared" si="40"/>
        <v>13865.395</v>
      </c>
      <c r="Q143" s="6">
        <f t="shared" si="41"/>
        <v>14735.838999999998</v>
      </c>
      <c r="R143" s="6">
        <f t="shared" si="42"/>
        <v>1862736.9070000008</v>
      </c>
    </row>
    <row r="144" spans="1:18" ht="26.3" customHeight="1" x14ac:dyDescent="0.3">
      <c r="A144" s="34"/>
      <c r="B144" s="7" t="s">
        <v>7</v>
      </c>
      <c r="C144" s="7" t="s">
        <v>4</v>
      </c>
      <c r="D144" s="8"/>
      <c r="E144" s="8">
        <v>99.100000000000009</v>
      </c>
      <c r="F144" s="8">
        <v>17139.952999999998</v>
      </c>
      <c r="G144" s="8">
        <v>87</v>
      </c>
      <c r="H144" s="8">
        <v>17326.052999999996</v>
      </c>
      <c r="I144" s="8"/>
      <c r="J144" s="8">
        <v>245907.459</v>
      </c>
      <c r="K144" s="8">
        <v>3958.2439999999997</v>
      </c>
      <c r="L144" s="8"/>
      <c r="M144" s="9">
        <v>249865.70300000001</v>
      </c>
      <c r="N144" s="8">
        <f t="shared" si="38"/>
        <v>0</v>
      </c>
      <c r="O144" s="8">
        <f t="shared" si="39"/>
        <v>246006.55900000001</v>
      </c>
      <c r="P144" s="8">
        <f t="shared" si="40"/>
        <v>21098.196999999996</v>
      </c>
      <c r="Q144" s="8">
        <f t="shared" si="41"/>
        <v>87</v>
      </c>
      <c r="R144" s="9">
        <f t="shared" si="42"/>
        <v>267191.75599999999</v>
      </c>
    </row>
    <row r="145" spans="1:18" ht="26.3" customHeight="1" x14ac:dyDescent="0.3">
      <c r="A145" s="34"/>
      <c r="B145" s="7"/>
      <c r="C145" s="7" t="s">
        <v>18</v>
      </c>
      <c r="D145" s="8">
        <v>100607.83200000004</v>
      </c>
      <c r="E145" s="8">
        <v>561871.51300000004</v>
      </c>
      <c r="F145" s="8">
        <v>110194.098</v>
      </c>
      <c r="G145" s="8"/>
      <c r="H145" s="8">
        <v>772673.44300000009</v>
      </c>
      <c r="I145" s="8">
        <v>43562.92</v>
      </c>
      <c r="J145" s="8">
        <v>714105.5830000001</v>
      </c>
      <c r="K145" s="8">
        <v>10116.272999999999</v>
      </c>
      <c r="L145" s="8"/>
      <c r="M145" s="9">
        <v>767784.77600000019</v>
      </c>
      <c r="N145" s="8">
        <f t="shared" si="38"/>
        <v>144170.75200000004</v>
      </c>
      <c r="O145" s="8">
        <f t="shared" si="39"/>
        <v>1275977.0960000001</v>
      </c>
      <c r="P145" s="8">
        <f t="shared" si="40"/>
        <v>120310.371</v>
      </c>
      <c r="Q145" s="8">
        <f t="shared" si="41"/>
        <v>0</v>
      </c>
      <c r="R145" s="9">
        <f t="shared" si="42"/>
        <v>1540458.2190000003</v>
      </c>
    </row>
    <row r="146" spans="1:18" ht="26.3" customHeight="1" x14ac:dyDescent="0.3">
      <c r="A146" s="34"/>
      <c r="B146" s="4" t="s">
        <v>26</v>
      </c>
      <c r="C146" s="4"/>
      <c r="D146" s="6">
        <v>100607.83200000004</v>
      </c>
      <c r="E146" s="6">
        <v>561970.61300000001</v>
      </c>
      <c r="F146" s="6">
        <v>127334.05099999999</v>
      </c>
      <c r="G146" s="6">
        <v>87</v>
      </c>
      <c r="H146" s="6">
        <v>789999.49600000004</v>
      </c>
      <c r="I146" s="6">
        <v>43562.92</v>
      </c>
      <c r="J146" s="6">
        <v>960013.04200000013</v>
      </c>
      <c r="K146" s="6">
        <v>14074.517</v>
      </c>
      <c r="L146" s="6"/>
      <c r="M146" s="6">
        <v>1017650.4790000002</v>
      </c>
      <c r="N146" s="6">
        <f t="shared" si="38"/>
        <v>144170.75200000004</v>
      </c>
      <c r="O146" s="6">
        <f t="shared" si="39"/>
        <v>1521983.6550000003</v>
      </c>
      <c r="P146" s="6">
        <f t="shared" si="40"/>
        <v>141408.568</v>
      </c>
      <c r="Q146" s="6">
        <f t="shared" si="41"/>
        <v>87</v>
      </c>
      <c r="R146" s="6">
        <f t="shared" si="42"/>
        <v>1807649.9750000001</v>
      </c>
    </row>
    <row r="147" spans="1:18" ht="26.3" customHeight="1" x14ac:dyDescent="0.3">
      <c r="A147" s="34"/>
      <c r="B147" s="28" t="s">
        <v>27</v>
      </c>
      <c r="C147" s="15" t="s">
        <v>4</v>
      </c>
      <c r="D147" s="16">
        <f>SUM(D132,D135,D138,D141,D144)</f>
        <v>52566584.300000012</v>
      </c>
      <c r="E147" s="16">
        <f t="shared" ref="E147:M147" si="43">SUM(E132,E135,E138,E141,E144)</f>
        <v>39097526.118000001</v>
      </c>
      <c r="F147" s="16">
        <f t="shared" si="43"/>
        <v>5204762.9290000051</v>
      </c>
      <c r="G147" s="16">
        <f t="shared" si="43"/>
        <v>31572788.07400341</v>
      </c>
      <c r="H147" s="16">
        <f t="shared" si="43"/>
        <v>128441661.42100345</v>
      </c>
      <c r="I147" s="16">
        <f t="shared" si="43"/>
        <v>57085877.395999998</v>
      </c>
      <c r="J147" s="16">
        <f t="shared" si="43"/>
        <v>126092261.62599997</v>
      </c>
      <c r="K147" s="16">
        <f t="shared" si="43"/>
        <v>7591136.9944600007</v>
      </c>
      <c r="L147" s="16">
        <f t="shared" si="43"/>
        <v>13837223.989000469</v>
      </c>
      <c r="M147" s="16">
        <f t="shared" si="43"/>
        <v>204606500.00546044</v>
      </c>
      <c r="N147" s="16">
        <f t="shared" si="38"/>
        <v>109652461.69600001</v>
      </c>
      <c r="O147" s="16">
        <f t="shared" si="39"/>
        <v>165189787.74399996</v>
      </c>
      <c r="P147" s="16">
        <f t="shared" si="40"/>
        <v>12795899.923460007</v>
      </c>
      <c r="Q147" s="16">
        <f t="shared" si="41"/>
        <v>45410012.063003883</v>
      </c>
      <c r="R147" s="16">
        <f t="shared" si="42"/>
        <v>333048161.4264639</v>
      </c>
    </row>
    <row r="148" spans="1:18" ht="26.3" customHeight="1" x14ac:dyDescent="0.3">
      <c r="A148" s="34"/>
      <c r="B148" s="15"/>
      <c r="C148" s="15" t="s">
        <v>18</v>
      </c>
      <c r="D148" s="16">
        <f>SUM(D133,D136,D139,D142,D145)</f>
        <v>162343799.14899987</v>
      </c>
      <c r="E148" s="16">
        <f t="shared" ref="E148:M148" si="44">SUM(E133,E136,E139,E142,E145)</f>
        <v>17123606.958000001</v>
      </c>
      <c r="F148" s="16">
        <f t="shared" si="44"/>
        <v>12750496.464000015</v>
      </c>
      <c r="G148" s="16">
        <f t="shared" si="44"/>
        <v>44481251.283997104</v>
      </c>
      <c r="H148" s="16">
        <f t="shared" si="44"/>
        <v>236699153.85499698</v>
      </c>
      <c r="I148" s="16">
        <f t="shared" si="44"/>
        <v>424041015.51700008</v>
      </c>
      <c r="J148" s="16">
        <f t="shared" si="44"/>
        <v>47948463.061000004</v>
      </c>
      <c r="K148" s="16">
        <f t="shared" si="44"/>
        <v>28771372.978</v>
      </c>
      <c r="L148" s="16">
        <f t="shared" si="44"/>
        <v>17433877.954999693</v>
      </c>
      <c r="M148" s="16">
        <f t="shared" si="44"/>
        <v>518194729.5109998</v>
      </c>
      <c r="N148" s="16">
        <f t="shared" si="38"/>
        <v>586384814.66599989</v>
      </c>
      <c r="O148" s="16">
        <f t="shared" si="39"/>
        <v>65072070.019000009</v>
      </c>
      <c r="P148" s="16">
        <f t="shared" si="40"/>
        <v>41521869.442000017</v>
      </c>
      <c r="Q148" s="16">
        <f t="shared" si="41"/>
        <v>61915129.238996796</v>
      </c>
      <c r="R148" s="16">
        <f t="shared" si="42"/>
        <v>754893883.36599684</v>
      </c>
    </row>
    <row r="149" spans="1:18" ht="26.3" customHeight="1" thickBot="1" x14ac:dyDescent="0.35">
      <c r="A149" s="35"/>
      <c r="B149" s="27"/>
      <c r="C149" s="17" t="s">
        <v>27</v>
      </c>
      <c r="D149" s="18">
        <f>SUM(D146,D143,D140,D137,D134)</f>
        <v>214910383.44899988</v>
      </c>
      <c r="E149" s="18">
        <f t="shared" ref="E149:M149" si="45">SUM(E146,E143,E140,E137,E134)</f>
        <v>56221133.076000005</v>
      </c>
      <c r="F149" s="18">
        <f t="shared" si="45"/>
        <v>17955259.393000022</v>
      </c>
      <c r="G149" s="18">
        <f t="shared" si="45"/>
        <v>76054039.358000502</v>
      </c>
      <c r="H149" s="18">
        <f t="shared" si="45"/>
        <v>365140815.27600038</v>
      </c>
      <c r="I149" s="18">
        <f t="shared" si="45"/>
        <v>481126892.91300005</v>
      </c>
      <c r="J149" s="18">
        <f t="shared" si="45"/>
        <v>174040724.68699998</v>
      </c>
      <c r="K149" s="18">
        <f t="shared" si="45"/>
        <v>36362509.972460002</v>
      </c>
      <c r="L149" s="18">
        <f t="shared" si="45"/>
        <v>31271101.944000158</v>
      </c>
      <c r="M149" s="18">
        <f t="shared" si="45"/>
        <v>722801229.5164603</v>
      </c>
      <c r="N149" s="18">
        <f t="shared" si="38"/>
        <v>696037276.36199999</v>
      </c>
      <c r="O149" s="18">
        <f t="shared" si="39"/>
        <v>230261857.76299998</v>
      </c>
      <c r="P149" s="18">
        <f t="shared" si="40"/>
        <v>54317769.365460023</v>
      </c>
      <c r="Q149" s="18">
        <f t="shared" si="41"/>
        <v>107325141.30200066</v>
      </c>
      <c r="R149" s="18">
        <f t="shared" si="42"/>
        <v>1087942044.7924607</v>
      </c>
    </row>
  </sheetData>
  <mergeCells count="17">
    <mergeCell ref="A132:A149"/>
    <mergeCell ref="A114:A131"/>
    <mergeCell ref="A4:A5"/>
    <mergeCell ref="A6:A23"/>
    <mergeCell ref="A24:A41"/>
    <mergeCell ref="A42:A59"/>
    <mergeCell ref="A60:A77"/>
    <mergeCell ref="A78:A95"/>
    <mergeCell ref="A96:A113"/>
    <mergeCell ref="I4:L4"/>
    <mergeCell ref="M4:M5"/>
    <mergeCell ref="N4:Q4"/>
    <mergeCell ref="R4:R5"/>
    <mergeCell ref="B4:B5"/>
    <mergeCell ref="C4:C5"/>
    <mergeCell ref="D4:G4"/>
    <mergeCell ref="H4:H5"/>
  </mergeCells>
  <pageMargins left="0" right="0" top="0" bottom="0" header="0" footer="0"/>
  <pageSetup paperSize="9" scale="50" orientation="landscape" verticalDpi="0" r:id="rId1"/>
  <rowBreaks count="5" manualBreakCount="5">
    <brk id="23" max="16383" man="1"/>
    <brk id="41" max="16383" man="1"/>
    <brk id="59" max="16383" man="1"/>
    <brk id="77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A544A5D-7ACE-4AA4-8068-6004BD3CF1C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AQU_3_3_2_1_1_TOTAL</vt:lpstr>
      <vt:lpstr>AQU_3_3_2_1_1</vt:lpstr>
      <vt:lpstr>AQU_3_3_2_1_1!Titulos_de_impressao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cp:lastPrinted>2016-03-08T15:03:22Z</cp:lastPrinted>
  <dcterms:created xsi:type="dcterms:W3CDTF">2015-07-09T18:52:31Z</dcterms:created>
  <dcterms:modified xsi:type="dcterms:W3CDTF">2018-08-10T19:01:51Z</dcterms:modified>
</cp:coreProperties>
</file>