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 activeTab="1"/>
  </bookViews>
  <sheets>
    <sheet name="AQU_3_3_2_1_1_TOTAL" sheetId="2" r:id="rId1"/>
    <sheet name="AQU_3_3_2_1_1" sheetId="1" r:id="rId2"/>
  </sheets>
  <definedNames>
    <definedName name="_xlnm._FilterDatabase" localSheetId="1" hidden="1">AQU_3_3_2_1_1!$B$1:$B$115</definedName>
    <definedName name="_xlnm.Print_Titles" localSheetId="1">AQU_3_3_2_1_1!$A:$C,AQU_3_3_2_1_1!$1:$5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4" i="1" l="1"/>
  <c r="O204" i="1"/>
  <c r="P204" i="1"/>
  <c r="Q204" i="1"/>
  <c r="R204" i="1"/>
  <c r="N205" i="1"/>
  <c r="O205" i="1"/>
  <c r="P205" i="1"/>
  <c r="Q205" i="1"/>
  <c r="R205" i="1"/>
  <c r="N206" i="1"/>
  <c r="O206" i="1"/>
  <c r="P206" i="1"/>
  <c r="Q206" i="1"/>
  <c r="R206" i="1"/>
  <c r="N207" i="1"/>
  <c r="O207" i="1"/>
  <c r="P207" i="1"/>
  <c r="Q207" i="1"/>
  <c r="R207" i="1"/>
  <c r="N208" i="1"/>
  <c r="O208" i="1"/>
  <c r="P208" i="1"/>
  <c r="Q208" i="1"/>
  <c r="R208" i="1"/>
  <c r="N209" i="1"/>
  <c r="O209" i="1"/>
  <c r="P209" i="1"/>
  <c r="Q209" i="1"/>
  <c r="R209" i="1"/>
  <c r="N210" i="1"/>
  <c r="O210" i="1"/>
  <c r="P210" i="1"/>
  <c r="Q210" i="1"/>
  <c r="R210" i="1"/>
  <c r="N211" i="1"/>
  <c r="O211" i="1"/>
  <c r="P211" i="1"/>
  <c r="Q211" i="1"/>
  <c r="R211" i="1"/>
  <c r="N212" i="1"/>
  <c r="O212" i="1"/>
  <c r="P212" i="1"/>
  <c r="Q212" i="1"/>
  <c r="R212" i="1"/>
  <c r="N213" i="1"/>
  <c r="O213" i="1"/>
  <c r="P213" i="1"/>
  <c r="Q213" i="1"/>
  <c r="R213" i="1"/>
  <c r="N214" i="1"/>
  <c r="O214" i="1"/>
  <c r="P214" i="1"/>
  <c r="Q214" i="1"/>
  <c r="R214" i="1"/>
  <c r="N215" i="1"/>
  <c r="O215" i="1"/>
  <c r="P215" i="1"/>
  <c r="Q215" i="1"/>
  <c r="R215" i="1"/>
  <c r="N216" i="1"/>
  <c r="N218" i="1" s="1"/>
  <c r="O216" i="1"/>
  <c r="P216" i="1"/>
  <c r="Q216" i="1"/>
  <c r="R216" i="1"/>
  <c r="N217" i="1"/>
  <c r="O217" i="1"/>
  <c r="P217" i="1"/>
  <c r="Q217" i="1"/>
  <c r="R217" i="1"/>
  <c r="O218" i="1"/>
  <c r="D219" i="1"/>
  <c r="N219" i="1" s="1"/>
  <c r="E219" i="1"/>
  <c r="O219" i="1" s="1"/>
  <c r="F219" i="1"/>
  <c r="G219" i="1"/>
  <c r="H219" i="1"/>
  <c r="R219" i="1" s="1"/>
  <c r="I219" i="1"/>
  <c r="J219" i="1"/>
  <c r="K219" i="1"/>
  <c r="L219" i="1"/>
  <c r="M219" i="1"/>
  <c r="P219" i="1"/>
  <c r="D220" i="1"/>
  <c r="E220" i="1"/>
  <c r="F220" i="1"/>
  <c r="G220" i="1"/>
  <c r="H220" i="1"/>
  <c r="R220" i="1" s="1"/>
  <c r="I220" i="1"/>
  <c r="J220" i="1"/>
  <c r="O220" i="1" s="1"/>
  <c r="K220" i="1"/>
  <c r="P220" i="1" s="1"/>
  <c r="L220" i="1"/>
  <c r="M220" i="1"/>
  <c r="Q220" i="1"/>
  <c r="D221" i="1"/>
  <c r="E221" i="1"/>
  <c r="F221" i="1"/>
  <c r="G221" i="1"/>
  <c r="H221" i="1"/>
  <c r="I221" i="1"/>
  <c r="N221" i="1" s="1"/>
  <c r="J221" i="1"/>
  <c r="O221" i="1" s="1"/>
  <c r="K221" i="1"/>
  <c r="L221" i="1"/>
  <c r="M221" i="1"/>
  <c r="R221" i="1" s="1"/>
  <c r="P221" i="1"/>
  <c r="Q221" i="1"/>
  <c r="N20" i="2"/>
  <c r="C21" i="2"/>
  <c r="C20" i="2"/>
  <c r="C22" i="2" s="1"/>
  <c r="N21" i="2"/>
  <c r="N22" i="2" s="1"/>
  <c r="Q218" i="1" l="1"/>
  <c r="P218" i="1"/>
  <c r="R218" i="1"/>
  <c r="Q219" i="1"/>
  <c r="N220" i="1"/>
  <c r="M21" i="2"/>
  <c r="M20" i="2"/>
  <c r="M22" i="2" l="1"/>
  <c r="P127" i="1"/>
  <c r="P125" i="1"/>
  <c r="P124" i="1"/>
  <c r="O124" i="1"/>
  <c r="Q122" i="1"/>
  <c r="P122" i="1"/>
  <c r="Q120" i="1"/>
  <c r="P120" i="1"/>
  <c r="P118" i="1"/>
  <c r="O118" i="1"/>
  <c r="P117" i="1"/>
  <c r="O116" i="1"/>
  <c r="P115" i="1"/>
  <c r="Q114" i="1"/>
  <c r="J129" i="1"/>
  <c r="O109" i="1"/>
  <c r="N109" i="1"/>
  <c r="Q107" i="1"/>
  <c r="J113" i="1"/>
  <c r="I113" i="1"/>
  <c r="Q106" i="1"/>
  <c r="P106" i="1"/>
  <c r="N106" i="1"/>
  <c r="O105" i="1"/>
  <c r="N105" i="1"/>
  <c r="P104" i="1"/>
  <c r="N104" i="1"/>
  <c r="Q103" i="1"/>
  <c r="O103" i="1"/>
  <c r="N103" i="1"/>
  <c r="P102" i="1"/>
  <c r="N101" i="1"/>
  <c r="Q100" i="1"/>
  <c r="Q98" i="1"/>
  <c r="P98" i="1"/>
  <c r="N98" i="1"/>
  <c r="L112" i="1"/>
  <c r="J112" i="1"/>
  <c r="N97" i="1"/>
  <c r="L111" i="1"/>
  <c r="K111" i="1"/>
  <c r="K95" i="1"/>
  <c r="I95" i="1"/>
  <c r="O91" i="1"/>
  <c r="P90" i="1"/>
  <c r="N90" i="1"/>
  <c r="J95" i="1"/>
  <c r="P88" i="1"/>
  <c r="O87" i="1"/>
  <c r="P86" i="1"/>
  <c r="N86" i="1"/>
  <c r="O85" i="1"/>
  <c r="P84" i="1"/>
  <c r="K94" i="1"/>
  <c r="N82" i="1"/>
  <c r="J93" i="1"/>
  <c r="P80" i="1"/>
  <c r="N80" i="1"/>
  <c r="L93" i="1"/>
  <c r="P78" i="1"/>
  <c r="K77" i="1"/>
  <c r="N72" i="1"/>
  <c r="N70" i="1"/>
  <c r="L77" i="1"/>
  <c r="P68" i="1"/>
  <c r="N66" i="1"/>
  <c r="K76" i="1"/>
  <c r="I76" i="1"/>
  <c r="P62" i="1"/>
  <c r="N62" i="1"/>
  <c r="P60" i="1"/>
  <c r="N60" i="1"/>
  <c r="L59" i="1"/>
  <c r="K59" i="1"/>
  <c r="I59" i="1"/>
  <c r="Q55" i="1"/>
  <c r="Q54" i="1"/>
  <c r="P54" i="1"/>
  <c r="P52" i="1"/>
  <c r="N52" i="1"/>
  <c r="Q51" i="1"/>
  <c r="Q50" i="1"/>
  <c r="P50" i="1"/>
  <c r="Q48" i="1"/>
  <c r="N48" i="1"/>
  <c r="Q47" i="1"/>
  <c r="Q46" i="1"/>
  <c r="K58" i="1"/>
  <c r="N46" i="1"/>
  <c r="Q44" i="1"/>
  <c r="N44" i="1"/>
  <c r="L58" i="1"/>
  <c r="L57" i="1"/>
  <c r="P42" i="1"/>
  <c r="N42" i="1"/>
  <c r="K41" i="1"/>
  <c r="P37" i="1"/>
  <c r="O37" i="1"/>
  <c r="P36" i="1"/>
  <c r="P35" i="1"/>
  <c r="O35" i="1"/>
  <c r="P34" i="1"/>
  <c r="P33" i="1"/>
  <c r="O33" i="1"/>
  <c r="P32" i="1"/>
  <c r="P31" i="1"/>
  <c r="O31" i="1"/>
  <c r="P29" i="1"/>
  <c r="O29" i="1"/>
  <c r="P28" i="1"/>
  <c r="P26" i="1"/>
  <c r="K40" i="1"/>
  <c r="O25" i="1"/>
  <c r="O19" i="1"/>
  <c r="J23" i="1"/>
  <c r="O15" i="1"/>
  <c r="R13" i="1"/>
  <c r="J22" i="1"/>
  <c r="P19" i="1"/>
  <c r="P17" i="1"/>
  <c r="K21" i="1"/>
  <c r="P11" i="1"/>
  <c r="P7" i="1"/>
  <c r="L23" i="1"/>
  <c r="I23" i="1"/>
  <c r="G23" i="1"/>
  <c r="F23" i="1"/>
  <c r="E23" i="1"/>
  <c r="D23" i="1"/>
  <c r="L22" i="1"/>
  <c r="K22" i="1"/>
  <c r="I22" i="1"/>
  <c r="G22" i="1"/>
  <c r="F22" i="1"/>
  <c r="E22" i="1"/>
  <c r="D22" i="1"/>
  <c r="L21" i="1"/>
  <c r="G21" i="1"/>
  <c r="F21" i="1"/>
  <c r="E21" i="1"/>
  <c r="D21" i="1"/>
  <c r="Q19" i="1"/>
  <c r="N19" i="1"/>
  <c r="Q18" i="1"/>
  <c r="P18" i="1"/>
  <c r="O18" i="1"/>
  <c r="N18" i="1"/>
  <c r="Q17" i="1"/>
  <c r="N17" i="1"/>
  <c r="Q16" i="1"/>
  <c r="P16" i="1"/>
  <c r="O16" i="1"/>
  <c r="N16" i="1"/>
  <c r="Q15" i="1"/>
  <c r="N15" i="1"/>
  <c r="Q14" i="1"/>
  <c r="P14" i="1"/>
  <c r="O14" i="1"/>
  <c r="N14" i="1"/>
  <c r="Q13" i="1"/>
  <c r="P13" i="1"/>
  <c r="N13" i="1"/>
  <c r="Q12" i="1"/>
  <c r="P12" i="1"/>
  <c r="O12" i="1"/>
  <c r="N12" i="1"/>
  <c r="R12" i="1"/>
  <c r="Q11" i="1"/>
  <c r="N11" i="1"/>
  <c r="Q10" i="1"/>
  <c r="P10" i="1"/>
  <c r="O10" i="1"/>
  <c r="N10" i="1"/>
  <c r="R10" i="1"/>
  <c r="Q9" i="1"/>
  <c r="P9" i="1"/>
  <c r="N9" i="1"/>
  <c r="Q8" i="1"/>
  <c r="P8" i="1"/>
  <c r="O8" i="1"/>
  <c r="N8" i="1"/>
  <c r="Q7" i="1"/>
  <c r="N7" i="1"/>
  <c r="Q6" i="1"/>
  <c r="P6" i="1"/>
  <c r="O6" i="1"/>
  <c r="L41" i="1"/>
  <c r="I41" i="1"/>
  <c r="G41" i="1"/>
  <c r="F41" i="1"/>
  <c r="E41" i="1"/>
  <c r="D41" i="1"/>
  <c r="L40" i="1"/>
  <c r="I40" i="1"/>
  <c r="G40" i="1"/>
  <c r="F40" i="1"/>
  <c r="E40" i="1"/>
  <c r="D40" i="1"/>
  <c r="L39" i="1"/>
  <c r="I39" i="1"/>
  <c r="G39" i="1"/>
  <c r="F39" i="1"/>
  <c r="E39" i="1"/>
  <c r="D39" i="1"/>
  <c r="Q37" i="1"/>
  <c r="N37" i="1"/>
  <c r="Q36" i="1"/>
  <c r="O36" i="1"/>
  <c r="N36" i="1"/>
  <c r="Q35" i="1"/>
  <c r="N35" i="1"/>
  <c r="Q34" i="1"/>
  <c r="O34" i="1"/>
  <c r="N34" i="1"/>
  <c r="Q33" i="1"/>
  <c r="N33" i="1"/>
  <c r="Q32" i="1"/>
  <c r="O32" i="1"/>
  <c r="N32" i="1"/>
  <c r="Q31" i="1"/>
  <c r="N31" i="1"/>
  <c r="Q30" i="1"/>
  <c r="P30" i="1"/>
  <c r="O30" i="1"/>
  <c r="N30" i="1"/>
  <c r="Q29" i="1"/>
  <c r="N29" i="1"/>
  <c r="Q28" i="1"/>
  <c r="O28" i="1"/>
  <c r="N28" i="1"/>
  <c r="Q27" i="1"/>
  <c r="P27" i="1"/>
  <c r="N27" i="1"/>
  <c r="Q26" i="1"/>
  <c r="O26" i="1"/>
  <c r="N26" i="1"/>
  <c r="Q25" i="1"/>
  <c r="P25" i="1"/>
  <c r="N25" i="1"/>
  <c r="Q24" i="1"/>
  <c r="O24" i="1"/>
  <c r="N24" i="1"/>
  <c r="J59" i="1"/>
  <c r="G59" i="1"/>
  <c r="F59" i="1"/>
  <c r="E59" i="1"/>
  <c r="D59" i="1"/>
  <c r="J58" i="1"/>
  <c r="I58" i="1"/>
  <c r="G58" i="1"/>
  <c r="F58" i="1"/>
  <c r="E58" i="1"/>
  <c r="D58" i="1"/>
  <c r="J57" i="1"/>
  <c r="I57" i="1"/>
  <c r="G57" i="1"/>
  <c r="F57" i="1"/>
  <c r="E57" i="1"/>
  <c r="D57" i="1"/>
  <c r="P55" i="1"/>
  <c r="O55" i="1"/>
  <c r="N55" i="1"/>
  <c r="O54" i="1"/>
  <c r="N54" i="1"/>
  <c r="Q53" i="1"/>
  <c r="P53" i="1"/>
  <c r="O53" i="1"/>
  <c r="N53" i="1"/>
  <c r="Q52" i="1"/>
  <c r="O52" i="1"/>
  <c r="P51" i="1"/>
  <c r="O51" i="1"/>
  <c r="N51" i="1"/>
  <c r="O50" i="1"/>
  <c r="N50" i="1"/>
  <c r="Q49" i="1"/>
  <c r="P49" i="1"/>
  <c r="O49" i="1"/>
  <c r="N49" i="1"/>
  <c r="P48" i="1"/>
  <c r="O48" i="1"/>
  <c r="P47" i="1"/>
  <c r="O47" i="1"/>
  <c r="N47" i="1"/>
  <c r="P46" i="1"/>
  <c r="O46" i="1"/>
  <c r="Q45" i="1"/>
  <c r="P45" i="1"/>
  <c r="O45" i="1"/>
  <c r="N45" i="1"/>
  <c r="P44" i="1"/>
  <c r="O44" i="1"/>
  <c r="Q43" i="1"/>
  <c r="P43" i="1"/>
  <c r="O43" i="1"/>
  <c r="N43" i="1"/>
  <c r="Q42" i="1"/>
  <c r="O42" i="1"/>
  <c r="J77" i="1"/>
  <c r="I77" i="1"/>
  <c r="G77" i="1"/>
  <c r="F77" i="1"/>
  <c r="E77" i="1"/>
  <c r="D77" i="1"/>
  <c r="L76" i="1"/>
  <c r="J76" i="1"/>
  <c r="G76" i="1"/>
  <c r="F76" i="1"/>
  <c r="E76" i="1"/>
  <c r="D76" i="1"/>
  <c r="L75" i="1"/>
  <c r="K75" i="1"/>
  <c r="J75" i="1"/>
  <c r="I75" i="1"/>
  <c r="G75" i="1"/>
  <c r="F75" i="1"/>
  <c r="E75" i="1"/>
  <c r="D75" i="1"/>
  <c r="Q73" i="1"/>
  <c r="P73" i="1"/>
  <c r="O73" i="1"/>
  <c r="N73" i="1"/>
  <c r="Q72" i="1"/>
  <c r="P72" i="1"/>
  <c r="O72" i="1"/>
  <c r="Q71" i="1"/>
  <c r="P71" i="1"/>
  <c r="O71" i="1"/>
  <c r="N71" i="1"/>
  <c r="Q70" i="1"/>
  <c r="P70" i="1"/>
  <c r="O70" i="1"/>
  <c r="Q69" i="1"/>
  <c r="P69" i="1"/>
  <c r="O69" i="1"/>
  <c r="N69" i="1"/>
  <c r="Q68" i="1"/>
  <c r="O68" i="1"/>
  <c r="N68" i="1"/>
  <c r="Q67" i="1"/>
  <c r="P67" i="1"/>
  <c r="O67" i="1"/>
  <c r="N67" i="1"/>
  <c r="Q66" i="1"/>
  <c r="P66" i="1"/>
  <c r="O66" i="1"/>
  <c r="Q65" i="1"/>
  <c r="P65" i="1"/>
  <c r="O65" i="1"/>
  <c r="N65" i="1"/>
  <c r="Q64" i="1"/>
  <c r="O64" i="1"/>
  <c r="N64" i="1"/>
  <c r="Q63" i="1"/>
  <c r="P63" i="1"/>
  <c r="O63" i="1"/>
  <c r="N63" i="1"/>
  <c r="Q62" i="1"/>
  <c r="O62" i="1"/>
  <c r="Q61" i="1"/>
  <c r="P61" i="1"/>
  <c r="O61" i="1"/>
  <c r="N61" i="1"/>
  <c r="Q60" i="1"/>
  <c r="O60" i="1"/>
  <c r="L95" i="1"/>
  <c r="G95" i="1"/>
  <c r="F95" i="1"/>
  <c r="E95" i="1"/>
  <c r="D95" i="1"/>
  <c r="L94" i="1"/>
  <c r="J94" i="1"/>
  <c r="G94" i="1"/>
  <c r="F94" i="1"/>
  <c r="E94" i="1"/>
  <c r="D94" i="1"/>
  <c r="K93" i="1"/>
  <c r="G93" i="1"/>
  <c r="F93" i="1"/>
  <c r="E93" i="1"/>
  <c r="D93" i="1"/>
  <c r="Q91" i="1"/>
  <c r="P91" i="1"/>
  <c r="N91" i="1"/>
  <c r="Q90" i="1"/>
  <c r="O90" i="1"/>
  <c r="Q89" i="1"/>
  <c r="P89" i="1"/>
  <c r="O89" i="1"/>
  <c r="N89" i="1"/>
  <c r="Q88" i="1"/>
  <c r="O88" i="1"/>
  <c r="Q87" i="1"/>
  <c r="P87" i="1"/>
  <c r="N87" i="1"/>
  <c r="Q86" i="1"/>
  <c r="O86" i="1"/>
  <c r="Q85" i="1"/>
  <c r="P85" i="1"/>
  <c r="N85" i="1"/>
  <c r="Q84" i="1"/>
  <c r="O84" i="1"/>
  <c r="N84" i="1"/>
  <c r="Q83" i="1"/>
  <c r="P83" i="1"/>
  <c r="O83" i="1"/>
  <c r="N83" i="1"/>
  <c r="Q82" i="1"/>
  <c r="P82" i="1"/>
  <c r="O82" i="1"/>
  <c r="Q81" i="1"/>
  <c r="P81" i="1"/>
  <c r="N81" i="1"/>
  <c r="Q80" i="1"/>
  <c r="O80" i="1"/>
  <c r="Q79" i="1"/>
  <c r="P79" i="1"/>
  <c r="O79" i="1"/>
  <c r="N79" i="1"/>
  <c r="Q78" i="1"/>
  <c r="O78" i="1"/>
  <c r="N78" i="1"/>
  <c r="L113" i="1"/>
  <c r="K113" i="1"/>
  <c r="G113" i="1"/>
  <c r="F113" i="1"/>
  <c r="E113" i="1"/>
  <c r="D113" i="1"/>
  <c r="K112" i="1"/>
  <c r="G112" i="1"/>
  <c r="F112" i="1"/>
  <c r="E112" i="1"/>
  <c r="D112" i="1"/>
  <c r="J111" i="1"/>
  <c r="G111" i="1"/>
  <c r="F111" i="1"/>
  <c r="E111" i="1"/>
  <c r="D111" i="1"/>
  <c r="Q109" i="1"/>
  <c r="P109" i="1"/>
  <c r="Q108" i="1"/>
  <c r="O108" i="1"/>
  <c r="N108" i="1"/>
  <c r="P107" i="1"/>
  <c r="O106" i="1"/>
  <c r="Q105" i="1"/>
  <c r="P105" i="1"/>
  <c r="Q104" i="1"/>
  <c r="O104" i="1"/>
  <c r="P103" i="1"/>
  <c r="Q102" i="1"/>
  <c r="O102" i="1"/>
  <c r="N102" i="1"/>
  <c r="Q101" i="1"/>
  <c r="P101" i="1"/>
  <c r="O101" i="1"/>
  <c r="P100" i="1"/>
  <c r="O100" i="1"/>
  <c r="N100" i="1"/>
  <c r="Q99" i="1"/>
  <c r="P99" i="1"/>
  <c r="O99" i="1"/>
  <c r="N99" i="1"/>
  <c r="O98" i="1"/>
  <c r="P97" i="1"/>
  <c r="Q96" i="1"/>
  <c r="P96" i="1"/>
  <c r="O96" i="1"/>
  <c r="N96" i="1"/>
  <c r="L131" i="1"/>
  <c r="K131" i="1"/>
  <c r="J131" i="1"/>
  <c r="I131" i="1"/>
  <c r="G131" i="1"/>
  <c r="F131" i="1"/>
  <c r="E131" i="1"/>
  <c r="D131" i="1"/>
  <c r="L130" i="1"/>
  <c r="K130" i="1"/>
  <c r="J130" i="1"/>
  <c r="I130" i="1"/>
  <c r="G130" i="1"/>
  <c r="F130" i="1"/>
  <c r="E130" i="1"/>
  <c r="D130" i="1"/>
  <c r="L129" i="1"/>
  <c r="K129" i="1"/>
  <c r="I129" i="1"/>
  <c r="G129" i="1"/>
  <c r="F129" i="1"/>
  <c r="E129" i="1"/>
  <c r="D129" i="1"/>
  <c r="Q127" i="1"/>
  <c r="O127" i="1"/>
  <c r="N127" i="1"/>
  <c r="Q126" i="1"/>
  <c r="P126" i="1"/>
  <c r="O126" i="1"/>
  <c r="N126" i="1"/>
  <c r="Q125" i="1"/>
  <c r="O125" i="1"/>
  <c r="N125" i="1"/>
  <c r="Q124" i="1"/>
  <c r="N124" i="1"/>
  <c r="Q123" i="1"/>
  <c r="P123" i="1"/>
  <c r="O123" i="1"/>
  <c r="N123" i="1"/>
  <c r="O122" i="1"/>
  <c r="N122" i="1"/>
  <c r="Q121" i="1"/>
  <c r="P121" i="1"/>
  <c r="O121" i="1"/>
  <c r="N121" i="1"/>
  <c r="O120" i="1"/>
  <c r="N120" i="1"/>
  <c r="Q119" i="1"/>
  <c r="P119" i="1"/>
  <c r="O119" i="1"/>
  <c r="N119" i="1"/>
  <c r="Q118" i="1"/>
  <c r="N118" i="1"/>
  <c r="Q117" i="1"/>
  <c r="O117" i="1"/>
  <c r="N117" i="1"/>
  <c r="Q116" i="1"/>
  <c r="P116" i="1"/>
  <c r="N116" i="1"/>
  <c r="Q115" i="1"/>
  <c r="O115" i="1"/>
  <c r="N115" i="1"/>
  <c r="P114" i="1"/>
  <c r="N114" i="1"/>
  <c r="L149" i="1"/>
  <c r="K149" i="1"/>
  <c r="J149" i="1"/>
  <c r="I149" i="1"/>
  <c r="G149" i="1"/>
  <c r="F149" i="1"/>
  <c r="E149" i="1"/>
  <c r="D149" i="1"/>
  <c r="L148" i="1"/>
  <c r="K148" i="1"/>
  <c r="J148" i="1"/>
  <c r="I148" i="1"/>
  <c r="G148" i="1"/>
  <c r="F148" i="1"/>
  <c r="E148" i="1"/>
  <c r="D148" i="1"/>
  <c r="L147" i="1"/>
  <c r="K147" i="1"/>
  <c r="J147" i="1"/>
  <c r="I147" i="1"/>
  <c r="G147" i="1"/>
  <c r="F147" i="1"/>
  <c r="P147" i="1" s="1"/>
  <c r="E147" i="1"/>
  <c r="O147" i="1" s="1"/>
  <c r="D147" i="1"/>
  <c r="Q145" i="1"/>
  <c r="P145" i="1"/>
  <c r="O145" i="1"/>
  <c r="N145" i="1"/>
  <c r="R145" i="1"/>
  <c r="Q144" i="1"/>
  <c r="P144" i="1"/>
  <c r="O144" i="1"/>
  <c r="O146" i="1" s="1"/>
  <c r="N144" i="1"/>
  <c r="Q143" i="1"/>
  <c r="P143" i="1"/>
  <c r="O143" i="1"/>
  <c r="N143" i="1"/>
  <c r="Q142" i="1"/>
  <c r="P142" i="1"/>
  <c r="O142" i="1"/>
  <c r="N142" i="1"/>
  <c r="R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M147" i="1"/>
  <c r="L167" i="1"/>
  <c r="K167" i="1"/>
  <c r="J167" i="1"/>
  <c r="I167" i="1"/>
  <c r="G167" i="1"/>
  <c r="F167" i="1"/>
  <c r="E167" i="1"/>
  <c r="D167" i="1"/>
  <c r="L166" i="1"/>
  <c r="K166" i="1"/>
  <c r="J166" i="1"/>
  <c r="I166" i="1"/>
  <c r="G166" i="1"/>
  <c r="F166" i="1"/>
  <c r="E166" i="1"/>
  <c r="D166" i="1"/>
  <c r="L165" i="1"/>
  <c r="K165" i="1"/>
  <c r="J165" i="1"/>
  <c r="I165" i="1"/>
  <c r="G165" i="1"/>
  <c r="F165" i="1"/>
  <c r="E165" i="1"/>
  <c r="D165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Q159" i="1"/>
  <c r="P159" i="1"/>
  <c r="O159" i="1"/>
  <c r="N159" i="1"/>
  <c r="R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Q152" i="1"/>
  <c r="P152" i="1"/>
  <c r="O152" i="1"/>
  <c r="N152" i="1"/>
  <c r="Q151" i="1"/>
  <c r="P151" i="1"/>
  <c r="O151" i="1"/>
  <c r="N151" i="1"/>
  <c r="M166" i="1"/>
  <c r="Q150" i="1"/>
  <c r="P150" i="1"/>
  <c r="O150" i="1"/>
  <c r="N150" i="1"/>
  <c r="D201" i="1"/>
  <c r="E201" i="1"/>
  <c r="F201" i="1"/>
  <c r="G201" i="1"/>
  <c r="N186" i="1"/>
  <c r="O186" i="1"/>
  <c r="P186" i="1"/>
  <c r="Q186" i="1"/>
  <c r="N187" i="1"/>
  <c r="O187" i="1"/>
  <c r="P187" i="1"/>
  <c r="Q187" i="1"/>
  <c r="N188" i="1"/>
  <c r="O188" i="1"/>
  <c r="P188" i="1"/>
  <c r="Q188" i="1"/>
  <c r="N189" i="1"/>
  <c r="O189" i="1"/>
  <c r="P189" i="1"/>
  <c r="Q189" i="1"/>
  <c r="N190" i="1"/>
  <c r="O190" i="1"/>
  <c r="P190" i="1"/>
  <c r="Q190" i="1"/>
  <c r="N191" i="1"/>
  <c r="O191" i="1"/>
  <c r="P191" i="1"/>
  <c r="Q191" i="1"/>
  <c r="N192" i="1"/>
  <c r="O192" i="1"/>
  <c r="P192" i="1"/>
  <c r="Q192" i="1"/>
  <c r="N193" i="1"/>
  <c r="O193" i="1"/>
  <c r="P193" i="1"/>
  <c r="Q193" i="1"/>
  <c r="N194" i="1"/>
  <c r="O194" i="1"/>
  <c r="P194" i="1"/>
  <c r="Q194" i="1"/>
  <c r="N195" i="1"/>
  <c r="O195" i="1"/>
  <c r="P195" i="1"/>
  <c r="Q195" i="1"/>
  <c r="N196" i="1"/>
  <c r="O196" i="1"/>
  <c r="P196" i="1"/>
  <c r="Q196" i="1"/>
  <c r="N197" i="1"/>
  <c r="O197" i="1"/>
  <c r="P197" i="1"/>
  <c r="Q197" i="1"/>
  <c r="N198" i="1"/>
  <c r="O198" i="1"/>
  <c r="P198" i="1"/>
  <c r="Q198" i="1"/>
  <c r="N199" i="1"/>
  <c r="O199" i="1"/>
  <c r="P199" i="1"/>
  <c r="Q199" i="1"/>
  <c r="I201" i="1"/>
  <c r="J201" i="1"/>
  <c r="K201" i="1"/>
  <c r="P201" i="1" s="1"/>
  <c r="L201" i="1"/>
  <c r="D202" i="1"/>
  <c r="E202" i="1"/>
  <c r="F202" i="1"/>
  <c r="G202" i="1"/>
  <c r="I202" i="1"/>
  <c r="J202" i="1"/>
  <c r="K202" i="1"/>
  <c r="L202" i="1"/>
  <c r="D203" i="1"/>
  <c r="E203" i="1"/>
  <c r="F203" i="1"/>
  <c r="G203" i="1"/>
  <c r="I203" i="1"/>
  <c r="J203" i="1"/>
  <c r="K203" i="1"/>
  <c r="L203" i="1"/>
  <c r="N202" i="1" l="1"/>
  <c r="Q201" i="1"/>
  <c r="N203" i="1"/>
  <c r="O164" i="1"/>
  <c r="H113" i="1"/>
  <c r="M167" i="1"/>
  <c r="H129" i="1"/>
  <c r="R118" i="1"/>
  <c r="O128" i="1"/>
  <c r="R106" i="1"/>
  <c r="P112" i="1"/>
  <c r="R82" i="1"/>
  <c r="N146" i="1"/>
  <c r="O149" i="1"/>
  <c r="Q165" i="1"/>
  <c r="Q166" i="1"/>
  <c r="R51" i="1"/>
  <c r="N147" i="1"/>
  <c r="Q148" i="1"/>
  <c r="R193" i="1"/>
  <c r="R143" i="1"/>
  <c r="Q113" i="1"/>
  <c r="R60" i="1"/>
  <c r="R69" i="1"/>
  <c r="Q128" i="1"/>
  <c r="H93" i="1"/>
  <c r="H76" i="1"/>
  <c r="N201" i="1"/>
  <c r="R154" i="1"/>
  <c r="R157" i="1"/>
  <c r="P59" i="1"/>
  <c r="O112" i="1"/>
  <c r="P165" i="1"/>
  <c r="P167" i="1"/>
  <c r="N148" i="1"/>
  <c r="N149" i="1"/>
  <c r="O58" i="1"/>
  <c r="P203" i="1"/>
  <c r="H165" i="1"/>
  <c r="R61" i="1"/>
  <c r="P146" i="1"/>
  <c r="R79" i="1"/>
  <c r="N164" i="1"/>
  <c r="R151" i="1"/>
  <c r="R158" i="1"/>
  <c r="Q164" i="1"/>
  <c r="N165" i="1"/>
  <c r="N166" i="1"/>
  <c r="N167" i="1"/>
  <c r="M165" i="1"/>
  <c r="R153" i="1"/>
  <c r="R163" i="1"/>
  <c r="O166" i="1"/>
  <c r="O167" i="1"/>
  <c r="P166" i="1"/>
  <c r="R160" i="1"/>
  <c r="R155" i="1"/>
  <c r="Q167" i="1"/>
  <c r="P164" i="1"/>
  <c r="O165" i="1"/>
  <c r="M148" i="1"/>
  <c r="Q147" i="1"/>
  <c r="O148" i="1"/>
  <c r="P148" i="1"/>
  <c r="P149" i="1"/>
  <c r="R133" i="1"/>
  <c r="R136" i="1"/>
  <c r="Q149" i="1"/>
  <c r="R139" i="1"/>
  <c r="R141" i="1"/>
  <c r="Q146" i="1"/>
  <c r="Q129" i="1"/>
  <c r="Q130" i="1"/>
  <c r="H130" i="1"/>
  <c r="R121" i="1"/>
  <c r="P129" i="1"/>
  <c r="O111" i="1"/>
  <c r="N113" i="1"/>
  <c r="P113" i="1"/>
  <c r="H111" i="1"/>
  <c r="O110" i="1"/>
  <c r="Q93" i="1"/>
  <c r="H94" i="1"/>
  <c r="N95" i="1"/>
  <c r="R67" i="1"/>
  <c r="R73" i="1"/>
  <c r="O75" i="1"/>
  <c r="Q76" i="1"/>
  <c r="H75" i="1"/>
  <c r="P75" i="1"/>
  <c r="N74" i="1"/>
  <c r="P76" i="1"/>
  <c r="Q77" i="1"/>
  <c r="N59" i="1"/>
  <c r="N56" i="1"/>
  <c r="H58" i="1"/>
  <c r="H57" i="1"/>
  <c r="N57" i="1"/>
  <c r="R54" i="1"/>
  <c r="Q41" i="1"/>
  <c r="Q40" i="1"/>
  <c r="P40" i="1"/>
  <c r="H39" i="1"/>
  <c r="N129" i="1"/>
  <c r="Q92" i="1"/>
  <c r="N92" i="1"/>
  <c r="P92" i="1"/>
  <c r="O92" i="1"/>
  <c r="P74" i="1"/>
  <c r="O56" i="1"/>
  <c r="P56" i="1"/>
  <c r="Q56" i="1"/>
  <c r="Q39" i="1"/>
  <c r="Q38" i="1"/>
  <c r="N38" i="1"/>
  <c r="R120" i="1"/>
  <c r="O129" i="1"/>
  <c r="N130" i="1"/>
  <c r="N131" i="1"/>
  <c r="P128" i="1"/>
  <c r="O114" i="1"/>
  <c r="O130" i="1"/>
  <c r="O131" i="1"/>
  <c r="R123" i="1"/>
  <c r="P130" i="1"/>
  <c r="Q131" i="1"/>
  <c r="P131" i="1"/>
  <c r="N128" i="1"/>
  <c r="R99" i="1"/>
  <c r="N110" i="1"/>
  <c r="R104" i="1"/>
  <c r="N107" i="1"/>
  <c r="Q111" i="1"/>
  <c r="M111" i="1"/>
  <c r="O107" i="1"/>
  <c r="P108" i="1"/>
  <c r="P110" i="1" s="1"/>
  <c r="I111" i="1"/>
  <c r="N111" i="1" s="1"/>
  <c r="O113" i="1"/>
  <c r="P111" i="1"/>
  <c r="R97" i="1"/>
  <c r="Q110" i="1"/>
  <c r="Q112" i="1"/>
  <c r="I112" i="1"/>
  <c r="N112" i="1" s="1"/>
  <c r="O97" i="1"/>
  <c r="R100" i="1"/>
  <c r="R109" i="1"/>
  <c r="Q97" i="1"/>
  <c r="R103" i="1"/>
  <c r="R78" i="1"/>
  <c r="N88" i="1"/>
  <c r="M94" i="1"/>
  <c r="R94" i="1" s="1"/>
  <c r="P93" i="1"/>
  <c r="O94" i="1"/>
  <c r="O95" i="1"/>
  <c r="P94" i="1"/>
  <c r="O81" i="1"/>
  <c r="R90" i="1"/>
  <c r="I93" i="1"/>
  <c r="N93" i="1" s="1"/>
  <c r="Q94" i="1"/>
  <c r="Q95" i="1"/>
  <c r="P95" i="1"/>
  <c r="I94" i="1"/>
  <c r="N94" i="1" s="1"/>
  <c r="R85" i="1"/>
  <c r="R83" i="1"/>
  <c r="R86" i="1"/>
  <c r="O93" i="1"/>
  <c r="Q74" i="1"/>
  <c r="N75" i="1"/>
  <c r="P64" i="1"/>
  <c r="R70" i="1"/>
  <c r="N76" i="1"/>
  <c r="O76" i="1"/>
  <c r="N77" i="1"/>
  <c r="Q75" i="1"/>
  <c r="O77" i="1"/>
  <c r="O74" i="1"/>
  <c r="P77" i="1"/>
  <c r="R45" i="1"/>
  <c r="Q59" i="1"/>
  <c r="R43" i="1"/>
  <c r="K57" i="1"/>
  <c r="P57" i="1" s="1"/>
  <c r="R49" i="1"/>
  <c r="R52" i="1"/>
  <c r="R55" i="1"/>
  <c r="O57" i="1"/>
  <c r="N58" i="1"/>
  <c r="Q57" i="1"/>
  <c r="P58" i="1"/>
  <c r="O59" i="1"/>
  <c r="Q58" i="1"/>
  <c r="P38" i="1"/>
  <c r="P24" i="1"/>
  <c r="O27" i="1"/>
  <c r="R34" i="1"/>
  <c r="R37" i="1"/>
  <c r="P41" i="1"/>
  <c r="R30" i="1"/>
  <c r="J39" i="1"/>
  <c r="O39" i="1" s="1"/>
  <c r="J40" i="1"/>
  <c r="O40" i="1" s="1"/>
  <c r="J41" i="1"/>
  <c r="O41" i="1" s="1"/>
  <c r="R29" i="1"/>
  <c r="O38" i="1"/>
  <c r="K39" i="1"/>
  <c r="P39" i="1" s="1"/>
  <c r="R31" i="1"/>
  <c r="N39" i="1"/>
  <c r="N40" i="1"/>
  <c r="N41" i="1"/>
  <c r="O7" i="1"/>
  <c r="O17" i="1"/>
  <c r="N23" i="1"/>
  <c r="R18" i="1"/>
  <c r="I21" i="1"/>
  <c r="N21" i="1" s="1"/>
  <c r="J21" i="1"/>
  <c r="O21" i="1" s="1"/>
  <c r="R17" i="1"/>
  <c r="O9" i="1"/>
  <c r="O13" i="1"/>
  <c r="R19" i="1"/>
  <c r="Q21" i="1"/>
  <c r="K23" i="1"/>
  <c r="P23" i="1" s="1"/>
  <c r="O11" i="1"/>
  <c r="R7" i="1"/>
  <c r="N22" i="1"/>
  <c r="P15" i="1"/>
  <c r="O22" i="1"/>
  <c r="O23" i="1"/>
  <c r="Q20" i="1"/>
  <c r="P22" i="1"/>
  <c r="R14" i="1"/>
  <c r="R16" i="1"/>
  <c r="P21" i="1"/>
  <c r="Q22" i="1"/>
  <c r="Q23" i="1"/>
  <c r="N6" i="1"/>
  <c r="N20" i="1"/>
  <c r="H21" i="1"/>
  <c r="O20" i="1"/>
  <c r="P20" i="1"/>
  <c r="R9" i="1"/>
  <c r="H22" i="1"/>
  <c r="R24" i="1"/>
  <c r="R36" i="1"/>
  <c r="R27" i="1"/>
  <c r="H40" i="1"/>
  <c r="R33" i="1"/>
  <c r="R48" i="1"/>
  <c r="R64" i="1"/>
  <c r="R72" i="1"/>
  <c r="R74" i="1" s="1"/>
  <c r="R63" i="1"/>
  <c r="R84" i="1"/>
  <c r="R88" i="1"/>
  <c r="R96" i="1"/>
  <c r="R102" i="1"/>
  <c r="H112" i="1"/>
  <c r="R108" i="1"/>
  <c r="R122" i="1"/>
  <c r="R115" i="1"/>
  <c r="R114" i="1"/>
  <c r="R116" i="1"/>
  <c r="R126" i="1"/>
  <c r="R132" i="1"/>
  <c r="R134" i="1"/>
  <c r="H148" i="1"/>
  <c r="R148" i="1" s="1"/>
  <c r="H147" i="1"/>
  <c r="R147" i="1" s="1"/>
  <c r="R138" i="1"/>
  <c r="R144" i="1"/>
  <c r="R146" i="1" s="1"/>
  <c r="R135" i="1"/>
  <c r="H166" i="1"/>
  <c r="R166" i="1" s="1"/>
  <c r="R161" i="1"/>
  <c r="R150" i="1"/>
  <c r="R156" i="1"/>
  <c r="R162" i="1"/>
  <c r="R198" i="1"/>
  <c r="R192" i="1"/>
  <c r="M201" i="1"/>
  <c r="Q202" i="1"/>
  <c r="R199" i="1"/>
  <c r="R196" i="1"/>
  <c r="R186" i="1"/>
  <c r="M202" i="1"/>
  <c r="O203" i="1"/>
  <c r="O202" i="1"/>
  <c r="R190" i="1"/>
  <c r="O201" i="1"/>
  <c r="Q200" i="1"/>
  <c r="P200" i="1"/>
  <c r="P202" i="1"/>
  <c r="N200" i="1"/>
  <c r="Q203" i="1"/>
  <c r="O200" i="1"/>
  <c r="R195" i="1"/>
  <c r="R188" i="1"/>
  <c r="H201" i="1"/>
  <c r="R187" i="1"/>
  <c r="H202" i="1"/>
  <c r="R191" i="1"/>
  <c r="R189" i="1"/>
  <c r="L21" i="2"/>
  <c r="L20" i="2"/>
  <c r="L22" i="2" s="1"/>
  <c r="R200" i="1" l="1"/>
  <c r="H77" i="1"/>
  <c r="R137" i="1"/>
  <c r="R65" i="1"/>
  <c r="R101" i="1"/>
  <c r="R140" i="1"/>
  <c r="M203" i="1"/>
  <c r="R80" i="1"/>
  <c r="H95" i="1"/>
  <c r="R194" i="1"/>
  <c r="R50" i="1"/>
  <c r="M149" i="1"/>
  <c r="R165" i="1"/>
  <c r="H149" i="1"/>
  <c r="R149" i="1" s="1"/>
  <c r="H131" i="1"/>
  <c r="M93" i="1"/>
  <c r="R93" i="1" s="1"/>
  <c r="R111" i="1"/>
  <c r="R81" i="1"/>
  <c r="H41" i="1"/>
  <c r="R53" i="1"/>
  <c r="R164" i="1"/>
  <c r="R127" i="1"/>
  <c r="R128" i="1" s="1"/>
  <c r="R20" i="1"/>
  <c r="R152" i="1"/>
  <c r="M130" i="1"/>
  <c r="R130" i="1" s="1"/>
  <c r="R119" i="1"/>
  <c r="R56" i="1"/>
  <c r="R28" i="1"/>
  <c r="R117" i="1"/>
  <c r="M129" i="1"/>
  <c r="R129" i="1" s="1"/>
  <c r="M131" i="1"/>
  <c r="R131" i="1" s="1"/>
  <c r="R124" i="1"/>
  <c r="R44" i="1"/>
  <c r="M58" i="1"/>
  <c r="R58" i="1" s="1"/>
  <c r="R6" i="1"/>
  <c r="R11" i="1"/>
  <c r="R125" i="1"/>
  <c r="R110" i="1"/>
  <c r="R98" i="1"/>
  <c r="M112" i="1"/>
  <c r="R112" i="1" s="1"/>
  <c r="R105" i="1"/>
  <c r="R107" i="1"/>
  <c r="R91" i="1"/>
  <c r="R92" i="1" s="1"/>
  <c r="R87" i="1"/>
  <c r="R89" i="1"/>
  <c r="R68" i="1"/>
  <c r="R66" i="1"/>
  <c r="M76" i="1"/>
  <c r="R76" i="1" s="1"/>
  <c r="R62" i="1"/>
  <c r="M75" i="1"/>
  <c r="R75" i="1" s="1"/>
  <c r="R42" i="1"/>
  <c r="R46" i="1"/>
  <c r="M57" i="1"/>
  <c r="R57" i="1" s="1"/>
  <c r="M40" i="1"/>
  <c r="R40" i="1" s="1"/>
  <c r="R32" i="1"/>
  <c r="R38" i="1"/>
  <c r="R35" i="1"/>
  <c r="R25" i="1"/>
  <c r="R26" i="1"/>
  <c r="M39" i="1"/>
  <c r="R39" i="1" s="1"/>
  <c r="R15" i="1"/>
  <c r="M21" i="1"/>
  <c r="R21" i="1" s="1"/>
  <c r="M23" i="1"/>
  <c r="M22" i="1"/>
  <c r="R22" i="1" s="1"/>
  <c r="R8" i="1"/>
  <c r="H23" i="1"/>
  <c r="H59" i="1"/>
  <c r="H167" i="1"/>
  <c r="R167" i="1" s="1"/>
  <c r="R202" i="1"/>
  <c r="R201" i="1"/>
  <c r="H203" i="1"/>
  <c r="R203" i="1" s="1"/>
  <c r="R197" i="1"/>
  <c r="D184" i="1"/>
  <c r="M59" i="1" l="1"/>
  <c r="M113" i="1"/>
  <c r="R113" i="1" s="1"/>
  <c r="M95" i="1"/>
  <c r="R95" i="1" s="1"/>
  <c r="R71" i="1"/>
  <c r="M77" i="1"/>
  <c r="R77" i="1" s="1"/>
  <c r="R47" i="1"/>
  <c r="R59" i="1"/>
  <c r="M41" i="1"/>
  <c r="R41" i="1" s="1"/>
  <c r="R23" i="1"/>
  <c r="D183" i="1"/>
  <c r="N168" i="1"/>
  <c r="Q168" i="1"/>
  <c r="P168" i="1"/>
  <c r="J184" i="1"/>
  <c r="Q169" i="1"/>
  <c r="N169" i="1"/>
  <c r="N170" i="1"/>
  <c r="P171" i="1"/>
  <c r="Q172" i="1"/>
  <c r="N172" i="1"/>
  <c r="N174" i="1"/>
  <c r="O174" i="1"/>
  <c r="P175" i="1"/>
  <c r="O175" i="1"/>
  <c r="Q175" i="1"/>
  <c r="O177" i="1"/>
  <c r="N177" i="1"/>
  <c r="Q177" i="1"/>
  <c r="O178" i="1"/>
  <c r="P178" i="1"/>
  <c r="P180" i="1"/>
  <c r="N180" i="1"/>
  <c r="P181" i="1"/>
  <c r="N181" i="1"/>
  <c r="O181" i="1"/>
  <c r="I183" i="1"/>
  <c r="E184" i="1"/>
  <c r="Q173" i="1" l="1"/>
  <c r="Q170" i="1"/>
  <c r="N173" i="1"/>
  <c r="Q180" i="1"/>
  <c r="K183" i="1"/>
  <c r="O184" i="1"/>
  <c r="N182" i="1"/>
  <c r="Q179" i="1"/>
  <c r="P172" i="1"/>
  <c r="O169" i="1"/>
  <c r="L183" i="1"/>
  <c r="R180" i="1"/>
  <c r="O172" i="1"/>
  <c r="Q171" i="1"/>
  <c r="O179" i="1"/>
  <c r="R174" i="1"/>
  <c r="E183" i="1"/>
  <c r="N183" i="1"/>
  <c r="Q181" i="1"/>
  <c r="N178" i="1"/>
  <c r="P177" i="1"/>
  <c r="P174" i="1"/>
  <c r="Q176" i="1"/>
  <c r="O171" i="1"/>
  <c r="P182" i="1"/>
  <c r="P170" i="1"/>
  <c r="K184" i="1"/>
  <c r="J183" i="1"/>
  <c r="O180" i="1"/>
  <c r="O182" i="1" s="1"/>
  <c r="P179" i="1"/>
  <c r="P176" i="1"/>
  <c r="Q174" i="1"/>
  <c r="N171" i="1"/>
  <c r="I184" i="1"/>
  <c r="N176" i="1"/>
  <c r="G183" i="1"/>
  <c r="O173" i="1"/>
  <c r="G184" i="1"/>
  <c r="F183" i="1"/>
  <c r="Q178" i="1"/>
  <c r="N175" i="1"/>
  <c r="P169" i="1"/>
  <c r="O168" i="1"/>
  <c r="F184" i="1"/>
  <c r="L184" i="1"/>
  <c r="K20" i="2"/>
  <c r="K21" i="2"/>
  <c r="D20" i="2"/>
  <c r="E20" i="2"/>
  <c r="F20" i="2"/>
  <c r="G20" i="2"/>
  <c r="H20" i="2"/>
  <c r="I20" i="2"/>
  <c r="J20" i="2"/>
  <c r="R175" i="1" l="1"/>
  <c r="D185" i="1"/>
  <c r="M183" i="1"/>
  <c r="Q182" i="1"/>
  <c r="G185" i="1"/>
  <c r="R178" i="1"/>
  <c r="J185" i="1"/>
  <c r="R181" i="1"/>
  <c r="R182" i="1" s="1"/>
  <c r="F185" i="1"/>
  <c r="I185" i="1"/>
  <c r="M184" i="1"/>
  <c r="R176" i="1"/>
  <c r="R172" i="1"/>
  <c r="Q184" i="1"/>
  <c r="O183" i="1"/>
  <c r="P173" i="1"/>
  <c r="K185" i="1"/>
  <c r="P184" i="1"/>
  <c r="O176" i="1"/>
  <c r="N184" i="1"/>
  <c r="L185" i="1"/>
  <c r="N179" i="1"/>
  <c r="P183" i="1"/>
  <c r="Q183" i="1"/>
  <c r="O170" i="1"/>
  <c r="R171" i="1"/>
  <c r="R177" i="1"/>
  <c r="H183" i="1"/>
  <c r="R168" i="1"/>
  <c r="H184" i="1"/>
  <c r="R169" i="1"/>
  <c r="E185" i="1"/>
  <c r="K22" i="2"/>
  <c r="D21" i="2"/>
  <c r="D22" i="2" s="1"/>
  <c r="J21" i="2"/>
  <c r="R183" i="1" l="1"/>
  <c r="R179" i="1"/>
  <c r="N185" i="1"/>
  <c r="P185" i="1"/>
  <c r="Q185" i="1"/>
  <c r="O185" i="1"/>
  <c r="M185" i="1"/>
  <c r="R184" i="1"/>
  <c r="R170" i="1"/>
  <c r="R173" i="1"/>
  <c r="H185" i="1"/>
  <c r="J22" i="2"/>
  <c r="I21" i="2"/>
  <c r="H21" i="2"/>
  <c r="G21" i="2"/>
  <c r="F21" i="2"/>
  <c r="E21" i="2"/>
  <c r="R185" i="1" l="1"/>
  <c r="F22" i="2"/>
  <c r="H22" i="2"/>
  <c r="I22" i="2"/>
  <c r="E22" i="2"/>
  <c r="G22" i="2"/>
</calcChain>
</file>

<file path=xl/sharedStrings.xml><?xml version="1.0" encoding="utf-8"?>
<sst xmlns="http://schemas.openxmlformats.org/spreadsheetml/2006/main" count="348" uniqueCount="30">
  <si>
    <t>TOTAL</t>
  </si>
  <si>
    <t>Sentido</t>
  </si>
  <si>
    <t>Ano</t>
  </si>
  <si>
    <t>Tipo Navegação</t>
  </si>
  <si>
    <t>Desembarcados</t>
  </si>
  <si>
    <t>2010</t>
  </si>
  <si>
    <t>Porto</t>
  </si>
  <si>
    <t>Apoio Marítimo</t>
  </si>
  <si>
    <t>Carga Conteinerizada</t>
  </si>
  <si>
    <t>Carga Geral</t>
  </si>
  <si>
    <t>Granel Sólido</t>
  </si>
  <si>
    <t>TUP</t>
  </si>
  <si>
    <t>Granel Líquido e Gasoso</t>
  </si>
  <si>
    <t>2011</t>
  </si>
  <si>
    <t>2012</t>
  </si>
  <si>
    <t>2013</t>
  </si>
  <si>
    <t>2014</t>
  </si>
  <si>
    <t>2015</t>
  </si>
  <si>
    <t>Embarcados</t>
  </si>
  <si>
    <t>Apoio Portuário</t>
  </si>
  <si>
    <t>Cabotagem</t>
  </si>
  <si>
    <t>Interior</t>
  </si>
  <si>
    <t>Longo Curso</t>
  </si>
  <si>
    <t>Porto Total</t>
  </si>
  <si>
    <t>TUP Total</t>
  </si>
  <si>
    <t>Tipo de Navegação</t>
  </si>
  <si>
    <t>Subtotal</t>
  </si>
  <si>
    <t>Total</t>
  </si>
  <si>
    <t>Evolução da movimentação total de cargas nos portos organizados e terminais de uso privado - 2010 - 2021</t>
  </si>
  <si>
    <t>Movimentação Total de Cargas nos Portos Organizados e Terminais de Uso Privado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</si>
</sst>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2" fillId="3" borderId="4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2" fillId="3" borderId="4" xfId="1" applyNumberFormat="1" applyFont="1" applyFill="1" applyBorder="1" applyAlignment="1">
      <alignment vertical="center"/>
    </xf>
    <xf numFmtId="4" fontId="3" fillId="5" borderId="0" xfId="0" applyNumberFormat="1" applyFont="1" applyFill="1" applyBorder="1" applyAlignment="1">
      <alignment vertical="center"/>
    </xf>
    <xf numFmtId="4" fontId="3" fillId="5" borderId="0" xfId="1" applyNumberFormat="1" applyFont="1" applyFill="1" applyBorder="1" applyAlignment="1">
      <alignment vertical="center"/>
    </xf>
    <xf numFmtId="4" fontId="2" fillId="5" borderId="5" xfId="0" applyNumberFormat="1" applyFont="1" applyFill="1" applyBorder="1" applyAlignment="1">
      <alignment vertical="center"/>
    </xf>
    <xf numFmtId="4" fontId="2" fillId="5" borderId="5" xfId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/>
    </xf>
    <xf numFmtId="4" fontId="3" fillId="0" borderId="0" xfId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left" vertical="center"/>
    </xf>
    <xf numFmtId="4" fontId="3" fillId="5" borderId="0" xfId="0" applyNumberFormat="1" applyFont="1" applyFill="1" applyBorder="1" applyAlignment="1">
      <alignment horizontal="left" vertical="center"/>
    </xf>
    <xf numFmtId="4" fontId="3" fillId="5" borderId="5" xfId="0" applyNumberFormat="1" applyFont="1" applyFill="1" applyBorder="1" applyAlignment="1">
      <alignment horizontal="left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GridLines="0" zoomScaleNormal="100" workbookViewId="0">
      <selection activeCell="H26" sqref="H26"/>
    </sheetView>
  </sheetViews>
  <sheetFormatPr defaultRowHeight="15" x14ac:dyDescent="0.25"/>
  <cols>
    <col min="1" max="1" width="17.28515625" style="2" customWidth="1"/>
    <col min="2" max="2" width="16.42578125" style="2" bestFit="1" customWidth="1"/>
    <col min="3" max="3" width="13.85546875" style="2" bestFit="1" customWidth="1"/>
    <col min="4" max="7" width="15" bestFit="1" customWidth="1"/>
    <col min="8" max="8" width="16.5703125" bestFit="1" customWidth="1"/>
    <col min="9" max="10" width="16.5703125" customWidth="1"/>
    <col min="11" max="11" width="16.140625" customWidth="1"/>
    <col min="12" max="12" width="17.85546875" customWidth="1"/>
    <col min="13" max="14" width="15.42578125" bestFit="1" customWidth="1"/>
  </cols>
  <sheetData>
    <row r="1" spans="1:14" ht="18" x14ac:dyDescent="0.25">
      <c r="A1" s="20" t="s">
        <v>28</v>
      </c>
    </row>
    <row r="3" spans="1:14" x14ac:dyDescent="0.25">
      <c r="A3" s="29" t="s">
        <v>25</v>
      </c>
      <c r="B3" s="29" t="s">
        <v>1</v>
      </c>
      <c r="C3" s="29">
        <v>2010</v>
      </c>
      <c r="D3" s="29">
        <v>2011</v>
      </c>
      <c r="E3" s="29">
        <v>2012</v>
      </c>
      <c r="F3" s="29">
        <v>2013</v>
      </c>
      <c r="G3" s="29">
        <v>2014</v>
      </c>
      <c r="H3" s="29">
        <v>2015</v>
      </c>
      <c r="I3" s="29">
        <v>2016</v>
      </c>
      <c r="J3" s="29">
        <v>2017</v>
      </c>
      <c r="K3" s="29">
        <v>2018</v>
      </c>
      <c r="L3" s="29">
        <v>2019</v>
      </c>
      <c r="M3" s="29">
        <v>2020</v>
      </c>
      <c r="N3" s="29">
        <v>2021</v>
      </c>
    </row>
    <row r="4" spans="1:14" x14ac:dyDescent="0.25">
      <c r="A4" s="29" t="s">
        <v>3</v>
      </c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 customHeight="1" x14ac:dyDescent="0.25">
      <c r="A5" s="9" t="s">
        <v>22</v>
      </c>
      <c r="B5" s="9" t="s">
        <v>4</v>
      </c>
      <c r="C5" s="10">
        <v>132324555.8079998</v>
      </c>
      <c r="D5" s="7">
        <v>142868453.30199993</v>
      </c>
      <c r="E5" s="7">
        <v>144842570.78400061</v>
      </c>
      <c r="F5" s="7">
        <v>152512441.96000126</v>
      </c>
      <c r="G5" s="7">
        <v>161456543.69600475</v>
      </c>
      <c r="H5" s="7">
        <v>143192801.41000894</v>
      </c>
      <c r="I5" s="7">
        <v>135672493.9419958</v>
      </c>
      <c r="J5" s="7">
        <v>148147282.46545836</v>
      </c>
      <c r="K5" s="7">
        <v>148456545.7380029</v>
      </c>
      <c r="L5" s="7">
        <v>150697233.83600011</v>
      </c>
      <c r="M5" s="7">
        <v>146343754.55900162</v>
      </c>
      <c r="N5" s="7">
        <v>183491381.06000125</v>
      </c>
    </row>
    <row r="6" spans="1:14" ht="15" customHeight="1" x14ac:dyDescent="0.25">
      <c r="A6" s="9"/>
      <c r="B6" s="9" t="s">
        <v>18</v>
      </c>
      <c r="C6" s="10">
        <v>489719140.97000033</v>
      </c>
      <c r="D6" s="7">
        <v>514600712.16700011</v>
      </c>
      <c r="E6" s="7">
        <v>525700200.72999984</v>
      </c>
      <c r="F6" s="7">
        <v>531683786.06299973</v>
      </c>
      <c r="G6" s="7">
        <v>552172171.82400286</v>
      </c>
      <c r="H6" s="7">
        <v>610784650.08300173</v>
      </c>
      <c r="I6" s="7">
        <v>607789619.10099864</v>
      </c>
      <c r="J6" s="7">
        <v>656374280.32999945</v>
      </c>
      <c r="K6" s="7">
        <v>676712674.54499757</v>
      </c>
      <c r="L6" s="7">
        <v>643307460.02500033</v>
      </c>
      <c r="M6" s="7">
        <v>663304499.35799956</v>
      </c>
      <c r="N6" s="7">
        <v>672461198.82799757</v>
      </c>
    </row>
    <row r="7" spans="1:14" ht="15" customHeight="1" x14ac:dyDescent="0.25">
      <c r="A7" s="12" t="s">
        <v>26</v>
      </c>
      <c r="B7" s="12"/>
      <c r="C7" s="13">
        <v>622043696.77800012</v>
      </c>
      <c r="D7" s="6">
        <v>657469165.4690001</v>
      </c>
      <c r="E7" s="6">
        <v>670542771.51400042</v>
      </c>
      <c r="F7" s="6">
        <v>684196228.02300096</v>
      </c>
      <c r="G7" s="6">
        <v>713628715.52000761</v>
      </c>
      <c r="H7" s="6">
        <v>753977451.49301064</v>
      </c>
      <c r="I7" s="6">
        <v>743462113.0429945</v>
      </c>
      <c r="J7" s="6">
        <v>804521562.79545784</v>
      </c>
      <c r="K7" s="6">
        <v>825169220.28300047</v>
      </c>
      <c r="L7" s="6">
        <v>794004693.86100042</v>
      </c>
      <c r="M7" s="6">
        <v>809648253.91700125</v>
      </c>
      <c r="N7" s="6">
        <v>855952579.88799882</v>
      </c>
    </row>
    <row r="8" spans="1:14" ht="15" customHeight="1" x14ac:dyDescent="0.25">
      <c r="A8" s="9" t="s">
        <v>21</v>
      </c>
      <c r="B8" s="9" t="s">
        <v>4</v>
      </c>
      <c r="C8" s="10">
        <v>12574382.392000021</v>
      </c>
      <c r="D8" s="7">
        <v>12733207.768999996</v>
      </c>
      <c r="E8" s="7">
        <v>12753670.347999994</v>
      </c>
      <c r="F8" s="7">
        <v>14458957.694999997</v>
      </c>
      <c r="G8" s="7">
        <v>15555216.978999998</v>
      </c>
      <c r="H8" s="7">
        <v>17156700.726000011</v>
      </c>
      <c r="I8" s="7">
        <v>19387122.159000009</v>
      </c>
      <c r="J8" s="7">
        <v>25686535.729000002</v>
      </c>
      <c r="K8" s="7">
        <v>28323007.282000005</v>
      </c>
      <c r="L8" s="7">
        <v>30704544.283000022</v>
      </c>
      <c r="M8" s="7">
        <v>33476775.16200003</v>
      </c>
      <c r="N8" s="7">
        <v>29868051.552000001</v>
      </c>
    </row>
    <row r="9" spans="1:14" ht="15" customHeight="1" x14ac:dyDescent="0.25">
      <c r="A9" s="9"/>
      <c r="B9" s="9" t="s">
        <v>18</v>
      </c>
      <c r="C9" s="10">
        <v>17014482.511999991</v>
      </c>
      <c r="D9" s="7">
        <v>18201244.544</v>
      </c>
      <c r="E9" s="7">
        <v>19139369.115999993</v>
      </c>
      <c r="F9" s="7">
        <v>21587181.837999996</v>
      </c>
      <c r="G9" s="7">
        <v>23356340.66</v>
      </c>
      <c r="H9" s="7">
        <v>21614879.368000004</v>
      </c>
      <c r="I9" s="7">
        <v>21970153.988000005</v>
      </c>
      <c r="J9" s="7">
        <v>31150617.47900001</v>
      </c>
      <c r="K9" s="7">
        <v>32489629.490000006</v>
      </c>
      <c r="L9" s="7">
        <v>34714650.907000005</v>
      </c>
      <c r="M9" s="7">
        <v>36142796.694000021</v>
      </c>
      <c r="N9" s="7">
        <v>36204480.456000015</v>
      </c>
    </row>
    <row r="10" spans="1:14" ht="15" customHeight="1" x14ac:dyDescent="0.25">
      <c r="A10" s="12" t="s">
        <v>26</v>
      </c>
      <c r="B10" s="12"/>
      <c r="C10" s="13">
        <v>29588864.904000014</v>
      </c>
      <c r="D10" s="6">
        <v>30934452.312999994</v>
      </c>
      <c r="E10" s="6">
        <v>31893039.463999987</v>
      </c>
      <c r="F10" s="6">
        <v>36046139.532999992</v>
      </c>
      <c r="G10" s="6">
        <v>38911557.638999999</v>
      </c>
      <c r="H10" s="6">
        <v>38771580.094000012</v>
      </c>
      <c r="I10" s="6">
        <v>41357276.147000015</v>
      </c>
      <c r="J10" s="6">
        <v>56837153.208000012</v>
      </c>
      <c r="K10" s="6">
        <v>60812636.772000015</v>
      </c>
      <c r="L10" s="6">
        <v>65419195.190000027</v>
      </c>
      <c r="M10" s="6">
        <v>69619571.856000051</v>
      </c>
      <c r="N10" s="6">
        <v>66072532.008000016</v>
      </c>
    </row>
    <row r="11" spans="1:14" ht="15" customHeight="1" x14ac:dyDescent="0.25">
      <c r="A11" s="9" t="s">
        <v>20</v>
      </c>
      <c r="B11" s="9" t="s">
        <v>4</v>
      </c>
      <c r="C11" s="10">
        <v>127680469.83599991</v>
      </c>
      <c r="D11" s="7">
        <v>136125984.72299996</v>
      </c>
      <c r="E11" s="7">
        <v>139063628.51099965</v>
      </c>
      <c r="F11" s="7">
        <v>141559851.1310001</v>
      </c>
      <c r="G11" s="7">
        <v>147565291.75000003</v>
      </c>
      <c r="H11" s="7">
        <v>149368365.36499974</v>
      </c>
      <c r="I11" s="7">
        <v>150589400.25499997</v>
      </c>
      <c r="J11" s="7">
        <v>156895809.9740001</v>
      </c>
      <c r="K11" s="7">
        <v>163455529.91599968</v>
      </c>
      <c r="L11" s="7">
        <v>172336780.70299998</v>
      </c>
      <c r="M11" s="7">
        <v>196666215.37199986</v>
      </c>
      <c r="N11" s="7">
        <v>206931209.59000015</v>
      </c>
    </row>
    <row r="12" spans="1:14" ht="15" customHeight="1" x14ac:dyDescent="0.25">
      <c r="A12" s="9"/>
      <c r="B12" s="9" t="s">
        <v>18</v>
      </c>
      <c r="C12" s="10">
        <v>54416549.605000004</v>
      </c>
      <c r="D12" s="7">
        <v>56638678.74400001</v>
      </c>
      <c r="E12" s="7">
        <v>58428497.675999887</v>
      </c>
      <c r="F12" s="7">
        <v>63664830.516000144</v>
      </c>
      <c r="G12" s="7">
        <v>64189123.585999899</v>
      </c>
      <c r="H12" s="7">
        <v>61404084.763999321</v>
      </c>
      <c r="I12" s="7">
        <v>63375750.904999956</v>
      </c>
      <c r="J12" s="7">
        <v>65882178.412000075</v>
      </c>
      <c r="K12" s="7">
        <v>67971402.876999378</v>
      </c>
      <c r="L12" s="7">
        <v>68604403.466999769</v>
      </c>
      <c r="M12" s="7">
        <v>76404290.734999821</v>
      </c>
      <c r="N12" s="7">
        <v>81861491.279998958</v>
      </c>
    </row>
    <row r="13" spans="1:14" ht="15" customHeight="1" x14ac:dyDescent="0.25">
      <c r="A13" s="12" t="s">
        <v>26</v>
      </c>
      <c r="B13" s="12"/>
      <c r="C13" s="13">
        <v>182097019.44099993</v>
      </c>
      <c r="D13" s="6">
        <v>192764663.46699998</v>
      </c>
      <c r="E13" s="6">
        <v>197492126.18699953</v>
      </c>
      <c r="F13" s="6">
        <v>205224681.64700025</v>
      </c>
      <c r="G13" s="6">
        <v>211754415.33599994</v>
      </c>
      <c r="H13" s="6">
        <v>210772450.12899905</v>
      </c>
      <c r="I13" s="6">
        <v>213965151.15999991</v>
      </c>
      <c r="J13" s="6">
        <v>222777988.38600016</v>
      </c>
      <c r="K13" s="6">
        <v>231426932.79299906</v>
      </c>
      <c r="L13" s="6">
        <v>240941184.16999975</v>
      </c>
      <c r="M13" s="6">
        <v>273070506.1069997</v>
      </c>
      <c r="N13" s="6">
        <v>288792700.86999911</v>
      </c>
    </row>
    <row r="14" spans="1:14" ht="15" customHeight="1" x14ac:dyDescent="0.25">
      <c r="A14" s="9" t="s">
        <v>19</v>
      </c>
      <c r="B14" s="9" t="s">
        <v>4</v>
      </c>
      <c r="C14" s="10">
        <v>4480403.6089999992</v>
      </c>
      <c r="D14" s="7">
        <v>2040824.7370000002</v>
      </c>
      <c r="E14" s="7">
        <v>1139967.395</v>
      </c>
      <c r="F14" s="7">
        <v>1294950.7559999989</v>
      </c>
      <c r="G14" s="7">
        <v>1603056.0749999997</v>
      </c>
      <c r="H14" s="7">
        <v>2250410.0279999999</v>
      </c>
      <c r="I14" s="7">
        <v>2135958.6420000005</v>
      </c>
      <c r="J14" s="7">
        <v>1812762.1069999998</v>
      </c>
      <c r="K14" s="7">
        <v>2273479.5939999996</v>
      </c>
      <c r="L14" s="7">
        <v>2186797.452</v>
      </c>
      <c r="M14" s="7">
        <v>2023463.9200000011</v>
      </c>
      <c r="N14" s="7">
        <v>2275176.5959999994</v>
      </c>
    </row>
    <row r="15" spans="1:14" ht="15" customHeight="1" x14ac:dyDescent="0.25">
      <c r="A15" s="9"/>
      <c r="B15" s="9" t="s">
        <v>18</v>
      </c>
      <c r="C15" s="10">
        <v>106380.91</v>
      </c>
      <c r="D15" s="7">
        <v>1831180.642</v>
      </c>
      <c r="E15" s="7">
        <v>29342.268000000004</v>
      </c>
      <c r="F15" s="7">
        <v>59532.319000000003</v>
      </c>
      <c r="G15" s="7">
        <v>46862.59599999999</v>
      </c>
      <c r="H15" s="7">
        <v>34233.273000000001</v>
      </c>
      <c r="I15" s="7">
        <v>324541.62599999981</v>
      </c>
      <c r="J15" s="7">
        <v>49709.684999999998</v>
      </c>
      <c r="K15" s="7">
        <v>28080.297999999999</v>
      </c>
      <c r="L15" s="7">
        <v>18292.102999999999</v>
      </c>
      <c r="M15" s="7">
        <v>27752.620999999996</v>
      </c>
      <c r="N15" s="7">
        <v>247856.96500000003</v>
      </c>
    </row>
    <row r="16" spans="1:14" ht="15" customHeight="1" x14ac:dyDescent="0.25">
      <c r="A16" s="12" t="s">
        <v>26</v>
      </c>
      <c r="B16" s="12"/>
      <c r="C16" s="13">
        <v>4586784.5189999994</v>
      </c>
      <c r="D16" s="6">
        <v>3872005.3790000002</v>
      </c>
      <c r="E16" s="6">
        <v>1169309.6629999999</v>
      </c>
      <c r="F16" s="6">
        <v>1354483.0749999988</v>
      </c>
      <c r="G16" s="6">
        <v>1649918.6709999996</v>
      </c>
      <c r="H16" s="6">
        <v>2284643.301</v>
      </c>
      <c r="I16" s="6">
        <v>2460500.2680000002</v>
      </c>
      <c r="J16" s="6">
        <v>1862471.7919999999</v>
      </c>
      <c r="K16" s="6">
        <v>2301559.8919999995</v>
      </c>
      <c r="L16" s="6">
        <v>2205089.5550000002</v>
      </c>
      <c r="M16" s="6">
        <v>2051216.5410000011</v>
      </c>
      <c r="N16" s="6">
        <v>2523033.5609999993</v>
      </c>
    </row>
    <row r="17" spans="1:14" ht="15" customHeight="1" x14ac:dyDescent="0.25">
      <c r="A17" s="9" t="s">
        <v>7</v>
      </c>
      <c r="B17" s="9" t="s">
        <v>4</v>
      </c>
      <c r="C17" s="10">
        <v>361712.34899999987</v>
      </c>
      <c r="D17" s="7">
        <v>146460.49599999998</v>
      </c>
      <c r="E17" s="7">
        <v>182075.845</v>
      </c>
      <c r="F17" s="7">
        <v>247650.269</v>
      </c>
      <c r="G17" s="7">
        <v>434294.25200000015</v>
      </c>
      <c r="H17" s="7">
        <v>247508.00100000005</v>
      </c>
      <c r="I17" s="7">
        <v>129982.83399999999</v>
      </c>
      <c r="J17" s="7">
        <v>267191.75599999999</v>
      </c>
      <c r="K17" s="7">
        <v>461362.571</v>
      </c>
      <c r="L17" s="7">
        <v>527535.53100000008</v>
      </c>
      <c r="M17" s="7">
        <v>551901.76599999995</v>
      </c>
      <c r="N17" s="7">
        <v>405546.43800000002</v>
      </c>
    </row>
    <row r="18" spans="1:14" ht="15" customHeight="1" x14ac:dyDescent="0.25">
      <c r="A18" s="9"/>
      <c r="B18" s="9" t="s">
        <v>18</v>
      </c>
      <c r="C18" s="10">
        <v>1475620.4079999998</v>
      </c>
      <c r="D18" s="7">
        <v>2216969.0559999999</v>
      </c>
      <c r="E18" s="7">
        <v>3119421.6220000009</v>
      </c>
      <c r="F18" s="7">
        <v>2282228.608</v>
      </c>
      <c r="G18" s="7">
        <v>2502762.4039999996</v>
      </c>
      <c r="H18" s="7">
        <v>2251013.1770000001</v>
      </c>
      <c r="I18" s="7">
        <v>1457015.267</v>
      </c>
      <c r="J18" s="7">
        <v>1540458.219</v>
      </c>
      <c r="K18" s="7">
        <v>1969777.165</v>
      </c>
      <c r="L18" s="7">
        <v>1010467.027</v>
      </c>
      <c r="M18" s="7">
        <v>809581.674</v>
      </c>
      <c r="N18" s="7">
        <v>671863.08299999998</v>
      </c>
    </row>
    <row r="19" spans="1:14" ht="15" customHeight="1" x14ac:dyDescent="0.25">
      <c r="A19" s="12" t="s">
        <v>26</v>
      </c>
      <c r="B19" s="12"/>
      <c r="C19" s="13">
        <v>1837332.7569999998</v>
      </c>
      <c r="D19" s="6">
        <v>2363429.5519999997</v>
      </c>
      <c r="E19" s="6">
        <v>3301497.4670000011</v>
      </c>
      <c r="F19" s="6">
        <v>2529878.8769999999</v>
      </c>
      <c r="G19" s="6">
        <v>2937056.656</v>
      </c>
      <c r="H19" s="6">
        <v>2498521.1780000003</v>
      </c>
      <c r="I19" s="6">
        <v>1586998.101</v>
      </c>
      <c r="J19" s="6">
        <v>1807649.9750000001</v>
      </c>
      <c r="K19" s="6">
        <v>2431139.736</v>
      </c>
      <c r="L19" s="6">
        <v>1538002.5580000002</v>
      </c>
      <c r="M19" s="6">
        <v>1361483.44</v>
      </c>
      <c r="N19" s="6">
        <v>1077409.5209999999</v>
      </c>
    </row>
    <row r="20" spans="1:14" ht="15" customHeight="1" x14ac:dyDescent="0.25">
      <c r="A20" s="30" t="s">
        <v>27</v>
      </c>
      <c r="B20" s="14" t="s">
        <v>4</v>
      </c>
      <c r="C20" s="15">
        <f>SUM(C5,C8,C11,C14,C17)</f>
        <v>277421523.99399978</v>
      </c>
      <c r="D20" s="15">
        <f>SUM(D5,D8,D11,D14,D17)</f>
        <v>293914931.02699989</v>
      </c>
      <c r="E20" s="15">
        <f t="shared" ref="E20:I21" si="0">SUM(E5,E8,E11,E14,E17)</f>
        <v>297981912.88300025</v>
      </c>
      <c r="F20" s="15">
        <f t="shared" si="0"/>
        <v>310073851.8110013</v>
      </c>
      <c r="G20" s="15">
        <f t="shared" si="0"/>
        <v>326614402.75200474</v>
      </c>
      <c r="H20" s="15">
        <f t="shared" si="0"/>
        <v>312215785.53000867</v>
      </c>
      <c r="I20" s="15">
        <f t="shared" si="0"/>
        <v>307914957.83199579</v>
      </c>
      <c r="J20" s="15">
        <f t="shared" ref="J20:K20" si="1">SUM(J5,J8,J11,J14,J17)</f>
        <v>332809582.03145844</v>
      </c>
      <c r="K20" s="15">
        <f t="shared" si="1"/>
        <v>342969925.10100257</v>
      </c>
      <c r="L20" s="15">
        <f t="shared" ref="L20:N21" si="2">SUM(L5,L8,L11,L14,L17)</f>
        <v>356452891.80500019</v>
      </c>
      <c r="M20" s="15">
        <f t="shared" si="2"/>
        <v>379062110.77900147</v>
      </c>
      <c r="N20" s="15">
        <f t="shared" si="2"/>
        <v>422971365.23600143</v>
      </c>
    </row>
    <row r="21" spans="1:14" ht="15" customHeight="1" x14ac:dyDescent="0.25">
      <c r="A21" s="31"/>
      <c r="B21" s="14" t="s">
        <v>18</v>
      </c>
      <c r="C21" s="15">
        <f>SUM(C6,C9,C12,C15,C18)</f>
        <v>562732174.40500021</v>
      </c>
      <c r="D21" s="15">
        <f>SUM(D6,D9,D12,D15,D18)</f>
        <v>593488785.153</v>
      </c>
      <c r="E21" s="15">
        <f t="shared" si="0"/>
        <v>606416831.4119997</v>
      </c>
      <c r="F21" s="15">
        <f t="shared" si="0"/>
        <v>619277559.34399986</v>
      </c>
      <c r="G21" s="15">
        <f t="shared" si="0"/>
        <v>642267261.07000268</v>
      </c>
      <c r="H21" s="15">
        <f t="shared" si="0"/>
        <v>696088860.66500115</v>
      </c>
      <c r="I21" s="15">
        <f t="shared" si="0"/>
        <v>694917080.88699865</v>
      </c>
      <c r="J21" s="15">
        <f t="shared" ref="J21:K21" si="3">SUM(J6,J9,J12,J15,J18)</f>
        <v>754997244.1249994</v>
      </c>
      <c r="K21" s="15">
        <f t="shared" si="3"/>
        <v>779171564.3749969</v>
      </c>
      <c r="L21" s="15">
        <f t="shared" si="2"/>
        <v>747655273.52900016</v>
      </c>
      <c r="M21" s="15">
        <f t="shared" si="2"/>
        <v>776688921.08199942</v>
      </c>
      <c r="N21" s="15">
        <f t="shared" si="2"/>
        <v>791446890.61199653</v>
      </c>
    </row>
    <row r="22" spans="1:14" ht="15.95" customHeight="1" thickBot="1" x14ac:dyDescent="0.3">
      <c r="A22" s="32"/>
      <c r="B22" s="16" t="s">
        <v>27</v>
      </c>
      <c r="C22" s="17">
        <f>SUM(C20:C21)</f>
        <v>840153698.39899993</v>
      </c>
      <c r="D22" s="17">
        <f>SUM(D20:D21)</f>
        <v>887403716.17999983</v>
      </c>
      <c r="E22" s="17">
        <f t="shared" ref="E22:I22" si="4">SUM(E20:E21)</f>
        <v>904398744.29499996</v>
      </c>
      <c r="F22" s="17">
        <f t="shared" si="4"/>
        <v>929351411.15500116</v>
      </c>
      <c r="G22" s="17">
        <f t="shared" si="4"/>
        <v>968881663.82200742</v>
      </c>
      <c r="H22" s="17">
        <f t="shared" si="4"/>
        <v>1008304646.1950098</v>
      </c>
      <c r="I22" s="17">
        <f t="shared" si="4"/>
        <v>1002832038.7189944</v>
      </c>
      <c r="J22" s="17">
        <f t="shared" ref="J22:K22" si="5">SUM(J20:J21)</f>
        <v>1087806826.1564579</v>
      </c>
      <c r="K22" s="17">
        <f t="shared" si="5"/>
        <v>1122141489.4759994</v>
      </c>
      <c r="L22" s="17">
        <f>SUM(L20:L21)</f>
        <v>1104108165.3340003</v>
      </c>
      <c r="M22" s="17">
        <f>SUM(M20:M21)</f>
        <v>1155751031.861001</v>
      </c>
      <c r="N22" s="17">
        <f>SUM(N20:N21)</f>
        <v>1214418255.8479979</v>
      </c>
    </row>
    <row r="73" spans="3:3" x14ac:dyDescent="0.25">
      <c r="C73" s="5"/>
    </row>
    <row r="74" spans="3:3" x14ac:dyDescent="0.25">
      <c r="C74" s="5"/>
    </row>
  </sheetData>
  <mergeCells count="15">
    <mergeCell ref="N3:N4"/>
    <mergeCell ref="M3:M4"/>
    <mergeCell ref="L3:L4"/>
    <mergeCell ref="A20:A22"/>
    <mergeCell ref="C3:C4"/>
    <mergeCell ref="D3:D4"/>
    <mergeCell ref="E3:E4"/>
    <mergeCell ref="F3:F4"/>
    <mergeCell ref="K3:K4"/>
    <mergeCell ref="J3:J4"/>
    <mergeCell ref="I3:I4"/>
    <mergeCell ref="H3:H4"/>
    <mergeCell ref="A3:A4"/>
    <mergeCell ref="B3:B4"/>
    <mergeCell ref="G3: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R221"/>
  <sheetViews>
    <sheetView showGridLines="0" tabSelected="1" zoomScale="70" zoomScaleNormal="70" zoomScaleSheetLayoutView="85" workbookViewId="0">
      <pane ySplit="5" topLeftCell="A6" activePane="bottomLeft" state="frozen"/>
      <selection pane="bottomLeft" activeCell="S3" sqref="S3"/>
    </sheetView>
  </sheetViews>
  <sheetFormatPr defaultColWidth="16.5703125" defaultRowHeight="26.25" customHeight="1" x14ac:dyDescent="0.25"/>
  <cols>
    <col min="1" max="1" width="12.85546875" style="2" customWidth="1"/>
    <col min="2" max="2" width="25" style="2" bestFit="1" customWidth="1"/>
    <col min="3" max="3" width="15.42578125" style="2" bestFit="1" customWidth="1"/>
    <col min="4" max="4" width="18.5703125" style="2" bestFit="1" customWidth="1"/>
    <col min="5" max="5" width="17.7109375" style="2" bestFit="1" customWidth="1"/>
    <col min="6" max="6" width="17.28515625" style="2" bestFit="1" customWidth="1"/>
    <col min="7" max="7" width="19.7109375" style="2" bestFit="1" customWidth="1"/>
    <col min="8" max="9" width="18.85546875" style="2" bestFit="1" customWidth="1"/>
    <col min="10" max="10" width="18.140625" style="2" bestFit="1" customWidth="1"/>
    <col min="11" max="11" width="17.28515625" style="2" bestFit="1" customWidth="1"/>
    <col min="12" max="12" width="19.7109375" style="2" bestFit="1" customWidth="1"/>
    <col min="13" max="14" width="18.85546875" style="1" bestFit="1" customWidth="1"/>
    <col min="15" max="15" width="18.5703125" style="1" bestFit="1" customWidth="1"/>
    <col min="16" max="16" width="17.7109375" style="1" bestFit="1" customWidth="1"/>
    <col min="17" max="17" width="19.7109375" style="1" bestFit="1" customWidth="1"/>
    <col min="18" max="18" width="20" style="2" customWidth="1"/>
    <col min="19" max="16384" width="16.5703125" style="2"/>
  </cols>
  <sheetData>
    <row r="1" spans="1:18" s="23" customFormat="1" ht="26.25" customHeight="1" x14ac:dyDescent="0.25">
      <c r="A1" s="20" t="s">
        <v>29</v>
      </c>
      <c r="B1" s="21"/>
      <c r="C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8" ht="26.25" customHeight="1" x14ac:dyDescent="0.25">
      <c r="A2" s="1"/>
    </row>
    <row r="3" spans="1:18" ht="26.25" customHeight="1" x14ac:dyDescent="0.25">
      <c r="M3" s="19"/>
      <c r="Q3" s="3"/>
    </row>
    <row r="4" spans="1:18" s="24" customFormat="1" ht="33" customHeight="1" x14ac:dyDescent="0.25">
      <c r="A4" s="29" t="s">
        <v>2</v>
      </c>
      <c r="B4" s="29" t="s">
        <v>25</v>
      </c>
      <c r="C4" s="29" t="s">
        <v>1</v>
      </c>
      <c r="D4" s="29" t="s">
        <v>6</v>
      </c>
      <c r="E4" s="29"/>
      <c r="F4" s="29"/>
      <c r="G4" s="29"/>
      <c r="H4" s="29" t="s">
        <v>23</v>
      </c>
      <c r="I4" s="29" t="s">
        <v>11</v>
      </c>
      <c r="J4" s="29"/>
      <c r="K4" s="29"/>
      <c r="L4" s="29"/>
      <c r="M4" s="29" t="s">
        <v>24</v>
      </c>
      <c r="N4" s="29" t="s">
        <v>0</v>
      </c>
      <c r="O4" s="29"/>
      <c r="P4" s="29"/>
      <c r="Q4" s="29"/>
      <c r="R4" s="29" t="s">
        <v>0</v>
      </c>
    </row>
    <row r="5" spans="1:18" s="24" customFormat="1" ht="33" customHeight="1" x14ac:dyDescent="0.25">
      <c r="A5" s="29" t="s">
        <v>2</v>
      </c>
      <c r="B5" s="29" t="s">
        <v>3</v>
      </c>
      <c r="C5" s="29" t="s">
        <v>1</v>
      </c>
      <c r="D5" s="25" t="s">
        <v>10</v>
      </c>
      <c r="E5" s="25" t="s">
        <v>12</v>
      </c>
      <c r="F5" s="25" t="s">
        <v>9</v>
      </c>
      <c r="G5" s="25" t="s">
        <v>8</v>
      </c>
      <c r="H5" s="29"/>
      <c r="I5" s="25" t="s">
        <v>10</v>
      </c>
      <c r="J5" s="25" t="s">
        <v>12</v>
      </c>
      <c r="K5" s="25" t="s">
        <v>9</v>
      </c>
      <c r="L5" s="25" t="s">
        <v>8</v>
      </c>
      <c r="M5" s="29"/>
      <c r="N5" s="25" t="s">
        <v>10</v>
      </c>
      <c r="O5" s="25" t="s">
        <v>12</v>
      </c>
      <c r="P5" s="25" t="s">
        <v>9</v>
      </c>
      <c r="Q5" s="25" t="s">
        <v>8</v>
      </c>
      <c r="R5" s="29"/>
    </row>
    <row r="6" spans="1:18" ht="26.25" customHeight="1" x14ac:dyDescent="0.25">
      <c r="A6" s="33" t="s">
        <v>5</v>
      </c>
      <c r="B6" s="9" t="s">
        <v>22</v>
      </c>
      <c r="C6" s="9" t="s">
        <v>4</v>
      </c>
      <c r="D6" s="28">
        <v>35427926.226999998</v>
      </c>
      <c r="E6" s="28">
        <v>11938019.386</v>
      </c>
      <c r="F6" s="28">
        <v>6100499.2300000023</v>
      </c>
      <c r="G6" s="28">
        <v>24825574.018999711</v>
      </c>
      <c r="H6" s="10">
        <v>78292018.86199972</v>
      </c>
      <c r="I6" s="28">
        <v>20920503.712000001</v>
      </c>
      <c r="J6" s="28">
        <v>26646541.910999991</v>
      </c>
      <c r="K6" s="28">
        <v>1461839.7309999999</v>
      </c>
      <c r="L6" s="28">
        <v>5003651.5920000998</v>
      </c>
      <c r="M6" s="11">
        <v>54032536.946000092</v>
      </c>
      <c r="N6" s="7">
        <f t="shared" ref="N6:N19" si="0">D6+I6</f>
        <v>56348429.938999996</v>
      </c>
      <c r="O6" s="7">
        <f t="shared" ref="O6:O19" si="1">E6+J6</f>
        <v>38584561.296999991</v>
      </c>
      <c r="P6" s="7">
        <f t="shared" ref="P6:P19" si="2">F6+K6</f>
        <v>7562338.961000002</v>
      </c>
      <c r="Q6" s="7">
        <f t="shared" ref="Q6:Q19" si="3">G6+L6</f>
        <v>29829225.610999811</v>
      </c>
      <c r="R6" s="8">
        <f t="shared" ref="R6:R19" si="4">H6+M6</f>
        <v>132324555.80799982</v>
      </c>
    </row>
    <row r="7" spans="1:18" ht="26.25" customHeight="1" x14ac:dyDescent="0.25">
      <c r="A7" s="34"/>
      <c r="B7" s="9"/>
      <c r="C7" s="9" t="s">
        <v>18</v>
      </c>
      <c r="D7" s="28">
        <v>121667249.039</v>
      </c>
      <c r="E7" s="28">
        <v>6312891.6630000034</v>
      </c>
      <c r="F7" s="28">
        <v>8161929.0209999969</v>
      </c>
      <c r="G7" s="28">
        <v>30611718.46500016</v>
      </c>
      <c r="H7" s="10">
        <v>166753788.18800014</v>
      </c>
      <c r="I7" s="28">
        <v>283928190.35900003</v>
      </c>
      <c r="J7" s="28">
        <v>23410002.010000009</v>
      </c>
      <c r="K7" s="28">
        <v>12876242.958000001</v>
      </c>
      <c r="L7" s="28">
        <v>2750917.4550000988</v>
      </c>
      <c r="M7" s="11">
        <v>322965352.78200012</v>
      </c>
      <c r="N7" s="7">
        <f t="shared" si="0"/>
        <v>405595439.398</v>
      </c>
      <c r="O7" s="7">
        <f t="shared" si="1"/>
        <v>29722893.673000012</v>
      </c>
      <c r="P7" s="7">
        <f t="shared" si="2"/>
        <v>21038171.978999998</v>
      </c>
      <c r="Q7" s="7">
        <f t="shared" si="3"/>
        <v>33362635.920000259</v>
      </c>
      <c r="R7" s="8">
        <f t="shared" si="4"/>
        <v>489719140.97000027</v>
      </c>
    </row>
    <row r="8" spans="1:18" ht="26.25" customHeight="1" x14ac:dyDescent="0.25">
      <c r="A8" s="34"/>
      <c r="B8" s="12" t="s">
        <v>26</v>
      </c>
      <c r="C8" s="12"/>
      <c r="D8" s="13">
        <v>157095175.266</v>
      </c>
      <c r="E8" s="13">
        <v>18250911.049000002</v>
      </c>
      <c r="F8" s="13">
        <v>14262428.250999998</v>
      </c>
      <c r="G8" s="13">
        <v>55437292.483999871</v>
      </c>
      <c r="H8" s="13">
        <v>245045807.04999986</v>
      </c>
      <c r="I8" s="13">
        <v>304848694.07100004</v>
      </c>
      <c r="J8" s="13">
        <v>50056543.921000004</v>
      </c>
      <c r="K8" s="13">
        <v>14338082.689000001</v>
      </c>
      <c r="L8" s="13">
        <v>7754569.0470001986</v>
      </c>
      <c r="M8" s="13">
        <v>376997889.72800022</v>
      </c>
      <c r="N8" s="6">
        <f t="shared" si="0"/>
        <v>461943869.33700001</v>
      </c>
      <c r="O8" s="6">
        <f t="shared" si="1"/>
        <v>68307454.969999999</v>
      </c>
      <c r="P8" s="6">
        <f t="shared" si="2"/>
        <v>28600510.939999998</v>
      </c>
      <c r="Q8" s="6">
        <f t="shared" si="3"/>
        <v>63191861.53100007</v>
      </c>
      <c r="R8" s="6">
        <f t="shared" si="4"/>
        <v>622043696.77800012</v>
      </c>
    </row>
    <row r="9" spans="1:18" ht="26.25" customHeight="1" x14ac:dyDescent="0.25">
      <c r="A9" s="34"/>
      <c r="B9" s="9" t="s">
        <v>21</v>
      </c>
      <c r="C9" s="9" t="s">
        <v>4</v>
      </c>
      <c r="D9" s="28">
        <v>1373488.466</v>
      </c>
      <c r="E9" s="28">
        <v>717989.88899999997</v>
      </c>
      <c r="F9" s="28">
        <v>421605.49399999989</v>
      </c>
      <c r="G9" s="28">
        <v>15001.95</v>
      </c>
      <c r="H9" s="10">
        <v>2528085.7990000001</v>
      </c>
      <c r="I9" s="28">
        <v>3298954.9789999998</v>
      </c>
      <c r="J9" s="28">
        <v>3255119.8530000001</v>
      </c>
      <c r="K9" s="28">
        <v>3363787.0570000219</v>
      </c>
      <c r="L9" s="28">
        <v>128434.704</v>
      </c>
      <c r="M9" s="11">
        <v>10046296.593000023</v>
      </c>
      <c r="N9" s="7">
        <f t="shared" si="0"/>
        <v>4672443.4450000003</v>
      </c>
      <c r="O9" s="7">
        <f t="shared" si="1"/>
        <v>3973109.7420000001</v>
      </c>
      <c r="P9" s="7">
        <f t="shared" si="2"/>
        <v>3785392.5510000219</v>
      </c>
      <c r="Q9" s="7">
        <f t="shared" si="3"/>
        <v>143436.65400000001</v>
      </c>
      <c r="R9" s="8">
        <f t="shared" si="4"/>
        <v>12574382.392000023</v>
      </c>
    </row>
    <row r="10" spans="1:18" ht="26.25" customHeight="1" x14ac:dyDescent="0.25">
      <c r="A10" s="34"/>
      <c r="B10" s="9"/>
      <c r="C10" s="9" t="s">
        <v>18</v>
      </c>
      <c r="D10" s="28">
        <v>3005597.171000002</v>
      </c>
      <c r="E10" s="28">
        <v>697236.96599999978</v>
      </c>
      <c r="F10" s="28">
        <v>153467.62</v>
      </c>
      <c r="G10" s="28">
        <v>12761.822</v>
      </c>
      <c r="H10" s="10">
        <v>3869063.5790000022</v>
      </c>
      <c r="I10" s="28">
        <v>6239901.2969999984</v>
      </c>
      <c r="J10" s="28">
        <v>3015056.2180000022</v>
      </c>
      <c r="K10" s="28">
        <v>3686688.0079999878</v>
      </c>
      <c r="L10" s="28">
        <v>203773.40999999971</v>
      </c>
      <c r="M10" s="11">
        <v>13145418.932999989</v>
      </c>
      <c r="N10" s="7">
        <f t="shared" si="0"/>
        <v>9245498.4680000003</v>
      </c>
      <c r="O10" s="7">
        <f t="shared" si="1"/>
        <v>3712293.1840000022</v>
      </c>
      <c r="P10" s="7">
        <f t="shared" si="2"/>
        <v>3840155.6279999879</v>
      </c>
      <c r="Q10" s="7">
        <f t="shared" si="3"/>
        <v>216535.23199999973</v>
      </c>
      <c r="R10" s="8">
        <f t="shared" si="4"/>
        <v>17014482.511999991</v>
      </c>
    </row>
    <row r="11" spans="1:18" ht="26.25" customHeight="1" x14ac:dyDescent="0.25">
      <c r="A11" s="34"/>
      <c r="B11" s="12" t="s">
        <v>26</v>
      </c>
      <c r="C11" s="12"/>
      <c r="D11" s="13">
        <v>4379085.637000002</v>
      </c>
      <c r="E11" s="13">
        <v>1415226.8549999997</v>
      </c>
      <c r="F11" s="13">
        <v>575073.11399999983</v>
      </c>
      <c r="G11" s="13">
        <v>27763.772000000001</v>
      </c>
      <c r="H11" s="13">
        <v>6397149.3780000024</v>
      </c>
      <c r="I11" s="13">
        <v>9538856.2759999987</v>
      </c>
      <c r="J11" s="13">
        <v>6270176.0710000023</v>
      </c>
      <c r="K11" s="13">
        <v>7050475.0650000097</v>
      </c>
      <c r="L11" s="13">
        <v>332208.11399999971</v>
      </c>
      <c r="M11" s="13">
        <v>23191715.526000012</v>
      </c>
      <c r="N11" s="6">
        <f t="shared" si="0"/>
        <v>13917941.913000001</v>
      </c>
      <c r="O11" s="6">
        <f t="shared" si="1"/>
        <v>7685402.9260000018</v>
      </c>
      <c r="P11" s="6">
        <f t="shared" si="2"/>
        <v>7625548.1790000098</v>
      </c>
      <c r="Q11" s="6">
        <f t="shared" si="3"/>
        <v>359971.88599999971</v>
      </c>
      <c r="R11" s="6">
        <f t="shared" si="4"/>
        <v>29588864.904000014</v>
      </c>
    </row>
    <row r="12" spans="1:18" ht="26.25" customHeight="1" x14ac:dyDescent="0.25">
      <c r="A12" s="34"/>
      <c r="B12" s="9" t="s">
        <v>20</v>
      </c>
      <c r="C12" s="9" t="s">
        <v>4</v>
      </c>
      <c r="D12" s="28">
        <v>10018941.710000001</v>
      </c>
      <c r="E12" s="28">
        <v>13879831.018999999</v>
      </c>
      <c r="F12" s="28">
        <v>1368444.5020000001</v>
      </c>
      <c r="G12" s="28">
        <v>3428919.368999897</v>
      </c>
      <c r="H12" s="10">
        <v>28696136.599999901</v>
      </c>
      <c r="I12" s="28">
        <v>8237792.9279999994</v>
      </c>
      <c r="J12" s="28">
        <v>86170353.467000023</v>
      </c>
      <c r="K12" s="28">
        <v>2821422.8139999998</v>
      </c>
      <c r="L12" s="28">
        <v>1754764.0269999751</v>
      </c>
      <c r="M12" s="11">
        <v>98984333.236000001</v>
      </c>
      <c r="N12" s="7">
        <f t="shared" si="0"/>
        <v>18256734.638</v>
      </c>
      <c r="O12" s="7">
        <f t="shared" si="1"/>
        <v>100050184.48600002</v>
      </c>
      <c r="P12" s="7">
        <f t="shared" si="2"/>
        <v>4189867.3159999996</v>
      </c>
      <c r="Q12" s="7">
        <f t="shared" si="3"/>
        <v>5183683.3959998721</v>
      </c>
      <c r="R12" s="8">
        <f t="shared" si="4"/>
        <v>127680469.83599991</v>
      </c>
    </row>
    <row r="13" spans="1:18" ht="26.25" customHeight="1" x14ac:dyDescent="0.25">
      <c r="A13" s="34"/>
      <c r="B13" s="9"/>
      <c r="C13" s="9" t="s">
        <v>18</v>
      </c>
      <c r="D13" s="28">
        <v>1606461.3060000001</v>
      </c>
      <c r="E13" s="28">
        <v>8635971.1519999988</v>
      </c>
      <c r="F13" s="28">
        <v>338990.42400000012</v>
      </c>
      <c r="G13" s="28">
        <v>4410566.6420000056</v>
      </c>
      <c r="H13" s="10">
        <v>14991989.524000004</v>
      </c>
      <c r="I13" s="28">
        <v>13771586.323000001</v>
      </c>
      <c r="J13" s="28">
        <v>20740608.897</v>
      </c>
      <c r="K13" s="28">
        <v>3900387.683999999</v>
      </c>
      <c r="L13" s="28">
        <v>1011977.177000006</v>
      </c>
      <c r="M13" s="11">
        <v>39424560.081000008</v>
      </c>
      <c r="N13" s="7">
        <f t="shared" si="0"/>
        <v>15378047.629000001</v>
      </c>
      <c r="O13" s="7">
        <f t="shared" si="1"/>
        <v>29376580.048999999</v>
      </c>
      <c r="P13" s="7">
        <f t="shared" si="2"/>
        <v>4239378.1079999991</v>
      </c>
      <c r="Q13" s="7">
        <f t="shared" si="3"/>
        <v>5422543.8190000113</v>
      </c>
      <c r="R13" s="8">
        <f t="shared" si="4"/>
        <v>54416549.605000012</v>
      </c>
    </row>
    <row r="14" spans="1:18" ht="26.25" customHeight="1" x14ac:dyDescent="0.25">
      <c r="A14" s="34"/>
      <c r="B14" s="12" t="s">
        <v>26</v>
      </c>
      <c r="C14" s="12"/>
      <c r="D14" s="13">
        <v>11625403.016000001</v>
      </c>
      <c r="E14" s="13">
        <v>22515802.170999996</v>
      </c>
      <c r="F14" s="13">
        <v>1707434.9260000002</v>
      </c>
      <c r="G14" s="13">
        <v>7839486.0109999031</v>
      </c>
      <c r="H14" s="13">
        <v>43688126.123999909</v>
      </c>
      <c r="I14" s="13">
        <v>22009379.251000002</v>
      </c>
      <c r="J14" s="13">
        <v>106910962.36400002</v>
      </c>
      <c r="K14" s="13">
        <v>6721810.4979999987</v>
      </c>
      <c r="L14" s="13">
        <v>2766741.2039999813</v>
      </c>
      <c r="M14" s="13">
        <v>138408893.317</v>
      </c>
      <c r="N14" s="6">
        <f t="shared" si="0"/>
        <v>33634782.267000005</v>
      </c>
      <c r="O14" s="6">
        <f t="shared" si="1"/>
        <v>129426764.53500003</v>
      </c>
      <c r="P14" s="6">
        <f t="shared" si="2"/>
        <v>8429245.4239999987</v>
      </c>
      <c r="Q14" s="6">
        <f t="shared" si="3"/>
        <v>10606227.214999884</v>
      </c>
      <c r="R14" s="6">
        <f t="shared" si="4"/>
        <v>182097019.44099993</v>
      </c>
    </row>
    <row r="15" spans="1:18" ht="26.25" customHeight="1" x14ac:dyDescent="0.25">
      <c r="A15" s="34"/>
      <c r="B15" s="9" t="s">
        <v>19</v>
      </c>
      <c r="C15" s="9" t="s">
        <v>4</v>
      </c>
      <c r="D15" s="28">
        <v>1533279.7109999999</v>
      </c>
      <c r="E15" s="28">
        <v>120547.82799999999</v>
      </c>
      <c r="F15" s="28">
        <v>8481.9290000000001</v>
      </c>
      <c r="G15" s="28">
        <v>4949.2040000000025</v>
      </c>
      <c r="H15" s="10">
        <v>1667258.6719999998</v>
      </c>
      <c r="I15" s="28"/>
      <c r="J15" s="28">
        <v>2812588.5869999998</v>
      </c>
      <c r="K15" s="28">
        <v>19.78</v>
      </c>
      <c r="L15" s="28">
        <v>536.56999999999982</v>
      </c>
      <c r="M15" s="11">
        <v>2813144.9369999995</v>
      </c>
      <c r="N15" s="7">
        <f t="shared" si="0"/>
        <v>1533279.7109999999</v>
      </c>
      <c r="O15" s="7">
        <f t="shared" si="1"/>
        <v>2933136.415</v>
      </c>
      <c r="P15" s="7">
        <f t="shared" si="2"/>
        <v>8501.7090000000007</v>
      </c>
      <c r="Q15" s="7">
        <f t="shared" si="3"/>
        <v>5485.7740000000022</v>
      </c>
      <c r="R15" s="8">
        <f t="shared" si="4"/>
        <v>4480403.6089999992</v>
      </c>
    </row>
    <row r="16" spans="1:18" ht="26.25" customHeight="1" x14ac:dyDescent="0.25">
      <c r="A16" s="34"/>
      <c r="B16" s="9"/>
      <c r="C16" s="9" t="s">
        <v>18</v>
      </c>
      <c r="D16" s="28">
        <v>1945.52</v>
      </c>
      <c r="E16" s="28">
        <v>4656.4969999999994</v>
      </c>
      <c r="F16" s="28">
        <v>2814.8679999999999</v>
      </c>
      <c r="G16" s="28">
        <v>172.12899999999999</v>
      </c>
      <c r="H16" s="10">
        <v>9589.014000000001</v>
      </c>
      <c r="I16" s="28">
        <v>38793</v>
      </c>
      <c r="J16" s="28">
        <v>57998.896000000001</v>
      </c>
      <c r="K16" s="28"/>
      <c r="L16" s="28"/>
      <c r="M16" s="11">
        <v>96791.896000000008</v>
      </c>
      <c r="N16" s="7">
        <f t="shared" si="0"/>
        <v>40738.519999999997</v>
      </c>
      <c r="O16" s="7">
        <f t="shared" si="1"/>
        <v>62655.392999999996</v>
      </c>
      <c r="P16" s="7">
        <f t="shared" si="2"/>
        <v>2814.8679999999999</v>
      </c>
      <c r="Q16" s="7">
        <f t="shared" si="3"/>
        <v>172.12899999999999</v>
      </c>
      <c r="R16" s="8">
        <f t="shared" si="4"/>
        <v>106380.91</v>
      </c>
    </row>
    <row r="17" spans="1:18" ht="26.25" customHeight="1" x14ac:dyDescent="0.25">
      <c r="A17" s="34"/>
      <c r="B17" s="12" t="s">
        <v>26</v>
      </c>
      <c r="C17" s="12"/>
      <c r="D17" s="13">
        <v>1535225.2309999999</v>
      </c>
      <c r="E17" s="13">
        <v>125204.325</v>
      </c>
      <c r="F17" s="13">
        <v>11296.797</v>
      </c>
      <c r="G17" s="13">
        <v>5121.3330000000024</v>
      </c>
      <c r="H17" s="13">
        <v>1676847.6859999998</v>
      </c>
      <c r="I17" s="13">
        <v>38793</v>
      </c>
      <c r="J17" s="13">
        <v>2870587.483</v>
      </c>
      <c r="K17" s="13">
        <v>19.78</v>
      </c>
      <c r="L17" s="13">
        <v>536.56999999999982</v>
      </c>
      <c r="M17" s="13">
        <v>2909936.8329999996</v>
      </c>
      <c r="N17" s="6">
        <f t="shared" si="0"/>
        <v>1574018.2309999999</v>
      </c>
      <c r="O17" s="6">
        <f t="shared" si="1"/>
        <v>2995791.8080000002</v>
      </c>
      <c r="P17" s="6">
        <f t="shared" si="2"/>
        <v>11316.577000000001</v>
      </c>
      <c r="Q17" s="6">
        <f t="shared" si="3"/>
        <v>5657.9030000000021</v>
      </c>
      <c r="R17" s="6">
        <f t="shared" si="4"/>
        <v>4586784.5189999994</v>
      </c>
    </row>
    <row r="18" spans="1:18" ht="26.25" customHeight="1" x14ac:dyDescent="0.25">
      <c r="A18" s="34"/>
      <c r="B18" s="9" t="s">
        <v>7</v>
      </c>
      <c r="C18" s="9" t="s">
        <v>4</v>
      </c>
      <c r="D18" s="28">
        <v>3987.5</v>
      </c>
      <c r="E18" s="28"/>
      <c r="F18" s="28">
        <v>50253.576999999997</v>
      </c>
      <c r="G18" s="28">
        <v>923.51</v>
      </c>
      <c r="H18" s="10">
        <v>55164.587</v>
      </c>
      <c r="I18" s="28">
        <v>959.48</v>
      </c>
      <c r="J18" s="28">
        <v>247697.80099999989</v>
      </c>
      <c r="K18" s="28">
        <v>57890.481000000007</v>
      </c>
      <c r="L18" s="28"/>
      <c r="M18" s="11">
        <v>306547.76199999993</v>
      </c>
      <c r="N18" s="7">
        <f t="shared" si="0"/>
        <v>4946.9799999999996</v>
      </c>
      <c r="O18" s="7">
        <f t="shared" si="1"/>
        <v>247697.80099999989</v>
      </c>
      <c r="P18" s="7">
        <f t="shared" si="2"/>
        <v>108144.058</v>
      </c>
      <c r="Q18" s="7">
        <f t="shared" si="3"/>
        <v>923.51</v>
      </c>
      <c r="R18" s="8">
        <f t="shared" si="4"/>
        <v>361712.34899999993</v>
      </c>
    </row>
    <row r="19" spans="1:18" ht="26.25" customHeight="1" x14ac:dyDescent="0.25">
      <c r="A19" s="34"/>
      <c r="B19" s="9"/>
      <c r="C19" s="9" t="s">
        <v>18</v>
      </c>
      <c r="D19" s="28">
        <v>13821.6</v>
      </c>
      <c r="E19" s="28">
        <v>125607.226</v>
      </c>
      <c r="F19" s="28">
        <v>148112.30600000001</v>
      </c>
      <c r="G19" s="28">
        <v>1974.24</v>
      </c>
      <c r="H19" s="10">
        <v>289515.37199999997</v>
      </c>
      <c r="I19" s="28">
        <v>24289.148000000001</v>
      </c>
      <c r="J19" s="28">
        <v>1103682.7919999999</v>
      </c>
      <c r="K19" s="28">
        <v>58133.096000000049</v>
      </c>
      <c r="L19" s="28"/>
      <c r="M19" s="11">
        <v>1186105.0360000001</v>
      </c>
      <c r="N19" s="7">
        <f t="shared" si="0"/>
        <v>38110.748</v>
      </c>
      <c r="O19" s="7">
        <f t="shared" si="1"/>
        <v>1229290.0179999999</v>
      </c>
      <c r="P19" s="7">
        <f t="shared" si="2"/>
        <v>206245.40200000006</v>
      </c>
      <c r="Q19" s="7">
        <f t="shared" si="3"/>
        <v>1974.24</v>
      </c>
      <c r="R19" s="8">
        <f t="shared" si="4"/>
        <v>1475620.4080000001</v>
      </c>
    </row>
    <row r="20" spans="1:18" ht="26.25" customHeight="1" x14ac:dyDescent="0.25">
      <c r="A20" s="34"/>
      <c r="B20" s="4" t="s">
        <v>26</v>
      </c>
      <c r="C20" s="4"/>
      <c r="D20" s="6">
        <v>17809.099999999999</v>
      </c>
      <c r="E20" s="6">
        <v>125607.226</v>
      </c>
      <c r="F20" s="6">
        <v>198365.883</v>
      </c>
      <c r="G20" s="6">
        <v>2897.75</v>
      </c>
      <c r="H20" s="6">
        <v>344679.95899999997</v>
      </c>
      <c r="I20" s="6">
        <v>25248.628000000001</v>
      </c>
      <c r="J20" s="6">
        <v>1351380.5929999999</v>
      </c>
      <c r="K20" s="6">
        <v>116023.57700000005</v>
      </c>
      <c r="L20" s="6"/>
      <c r="M20" s="6">
        <v>1492652.798</v>
      </c>
      <c r="N20" s="6">
        <f t="shared" ref="N20:R20" si="5">SUM(N18:N19)</f>
        <v>43057.728000000003</v>
      </c>
      <c r="O20" s="6">
        <f t="shared" si="5"/>
        <v>1476987.8189999999</v>
      </c>
      <c r="P20" s="6">
        <f t="shared" si="5"/>
        <v>314389.46000000008</v>
      </c>
      <c r="Q20" s="6">
        <f t="shared" si="5"/>
        <v>2897.75</v>
      </c>
      <c r="R20" s="6">
        <f t="shared" si="5"/>
        <v>1837332.757</v>
      </c>
    </row>
    <row r="21" spans="1:18" ht="26.25" customHeight="1" x14ac:dyDescent="0.25">
      <c r="A21" s="34"/>
      <c r="B21" s="27" t="s">
        <v>27</v>
      </c>
      <c r="C21" s="14" t="s">
        <v>4</v>
      </c>
      <c r="D21" s="15">
        <f>SUM(D6,D9,D12,D15,D18)</f>
        <v>48357623.614</v>
      </c>
      <c r="E21" s="15">
        <f t="shared" ref="E21:M21" si="6">SUM(E6,E9,E12,E15,E18)</f>
        <v>26656388.122000001</v>
      </c>
      <c r="F21" s="15">
        <f t="shared" si="6"/>
        <v>7949284.7320000017</v>
      </c>
      <c r="G21" s="15">
        <f t="shared" si="6"/>
        <v>28275368.05199961</v>
      </c>
      <c r="H21" s="15">
        <f t="shared" si="6"/>
        <v>111238664.51999962</v>
      </c>
      <c r="I21" s="15">
        <f t="shared" si="6"/>
        <v>32458211.098999999</v>
      </c>
      <c r="J21" s="15">
        <f t="shared" si="6"/>
        <v>119132301.619</v>
      </c>
      <c r="K21" s="15">
        <f t="shared" si="6"/>
        <v>7704959.8630000222</v>
      </c>
      <c r="L21" s="15">
        <f t="shared" si="6"/>
        <v>6887386.8930000756</v>
      </c>
      <c r="M21" s="15">
        <f t="shared" si="6"/>
        <v>166182859.47400013</v>
      </c>
      <c r="N21" s="15">
        <f t="shared" ref="N21:N23" si="7">D21+I21</f>
        <v>80815834.713</v>
      </c>
      <c r="O21" s="15">
        <f t="shared" ref="O21:O23" si="8">E21+J21</f>
        <v>145788689.741</v>
      </c>
      <c r="P21" s="15">
        <f t="shared" ref="P21:P23" si="9">F21+K21</f>
        <v>15654244.595000025</v>
      </c>
      <c r="Q21" s="15">
        <f t="shared" ref="Q21:Q23" si="10">G21+L21</f>
        <v>35162754.944999687</v>
      </c>
      <c r="R21" s="15">
        <f t="shared" ref="R21:R23" si="11">H21+M21</f>
        <v>277421523.99399972</v>
      </c>
    </row>
    <row r="22" spans="1:18" ht="26.25" customHeight="1" x14ac:dyDescent="0.25">
      <c r="A22" s="34"/>
      <c r="B22" s="14"/>
      <c r="C22" s="14" t="s">
        <v>18</v>
      </c>
      <c r="D22" s="15">
        <f>SUM(D7,D10,D13,D16,D19)</f>
        <v>126295074.63599999</v>
      </c>
      <c r="E22" s="15">
        <f t="shared" ref="E22:M22" si="12">SUM(E7,E10,E13,E16,E19)</f>
        <v>15776363.504000003</v>
      </c>
      <c r="F22" s="15">
        <f t="shared" si="12"/>
        <v>8805314.2389999982</v>
      </c>
      <c r="G22" s="15">
        <f t="shared" si="12"/>
        <v>35037193.298000172</v>
      </c>
      <c r="H22" s="15">
        <f t="shared" si="12"/>
        <v>185913945.67700014</v>
      </c>
      <c r="I22" s="15">
        <f t="shared" si="12"/>
        <v>304002760.12700003</v>
      </c>
      <c r="J22" s="15">
        <f t="shared" si="12"/>
        <v>48327348.813000016</v>
      </c>
      <c r="K22" s="15">
        <f t="shared" si="12"/>
        <v>20521451.745999988</v>
      </c>
      <c r="L22" s="15">
        <f t="shared" si="12"/>
        <v>3966668.0420001047</v>
      </c>
      <c r="M22" s="15">
        <f t="shared" si="12"/>
        <v>376818228.72800016</v>
      </c>
      <c r="N22" s="15">
        <f t="shared" si="7"/>
        <v>430297834.76300001</v>
      </c>
      <c r="O22" s="15">
        <f t="shared" si="8"/>
        <v>64103712.317000017</v>
      </c>
      <c r="P22" s="15">
        <f t="shared" si="9"/>
        <v>29326765.984999985</v>
      </c>
      <c r="Q22" s="15">
        <f t="shared" si="10"/>
        <v>39003861.340000279</v>
      </c>
      <c r="R22" s="15">
        <f t="shared" si="11"/>
        <v>562732174.40500033</v>
      </c>
    </row>
    <row r="23" spans="1:18" s="18" customFormat="1" ht="26.25" customHeight="1" thickBot="1" x14ac:dyDescent="0.3">
      <c r="A23" s="35"/>
      <c r="B23" s="26"/>
      <c r="C23" s="16" t="s">
        <v>27</v>
      </c>
      <c r="D23" s="17">
        <f>SUM(D20,D17,D14,D11,D8)</f>
        <v>174652698.25</v>
      </c>
      <c r="E23" s="17">
        <f t="shared" ref="E23:M23" si="13">SUM(E20,E17,E14,E11,E8)</f>
        <v>42432751.626000002</v>
      </c>
      <c r="F23" s="17">
        <f t="shared" si="13"/>
        <v>16754598.970999997</v>
      </c>
      <c r="G23" s="17">
        <f t="shared" si="13"/>
        <v>63312561.349999771</v>
      </c>
      <c r="H23" s="17">
        <f t="shared" si="13"/>
        <v>297152610.19699979</v>
      </c>
      <c r="I23" s="17">
        <f t="shared" si="13"/>
        <v>336460971.22600007</v>
      </c>
      <c r="J23" s="17">
        <f t="shared" si="13"/>
        <v>167459650.43200004</v>
      </c>
      <c r="K23" s="17">
        <f t="shared" si="13"/>
        <v>28226411.609000012</v>
      </c>
      <c r="L23" s="17">
        <f t="shared" si="13"/>
        <v>10854054.935000179</v>
      </c>
      <c r="M23" s="17">
        <f t="shared" si="13"/>
        <v>543001088.20200026</v>
      </c>
      <c r="N23" s="17">
        <f t="shared" si="7"/>
        <v>511113669.47600007</v>
      </c>
      <c r="O23" s="17">
        <f t="shared" si="8"/>
        <v>209892402.05800003</v>
      </c>
      <c r="P23" s="17">
        <f t="shared" si="9"/>
        <v>44981010.580000013</v>
      </c>
      <c r="Q23" s="17">
        <f t="shared" si="10"/>
        <v>74166616.284999952</v>
      </c>
      <c r="R23" s="17">
        <f t="shared" si="11"/>
        <v>840153698.39900005</v>
      </c>
    </row>
    <row r="24" spans="1:18" ht="26.25" customHeight="1" x14ac:dyDescent="0.25">
      <c r="A24" s="36" t="s">
        <v>13</v>
      </c>
      <c r="B24" s="9" t="s">
        <v>22</v>
      </c>
      <c r="C24" s="9" t="s">
        <v>4</v>
      </c>
      <c r="D24" s="28">
        <v>37962659.674999997</v>
      </c>
      <c r="E24" s="28">
        <v>12826103.870999999</v>
      </c>
      <c r="F24" s="28">
        <v>4282866.3079999993</v>
      </c>
      <c r="G24" s="28">
        <v>28411341.698999919</v>
      </c>
      <c r="H24" s="10">
        <v>83482971.552999914</v>
      </c>
      <c r="I24" s="28">
        <v>23921447.205000009</v>
      </c>
      <c r="J24" s="28">
        <v>27993067.704</v>
      </c>
      <c r="K24" s="28">
        <v>869015.55599999998</v>
      </c>
      <c r="L24" s="28">
        <v>6601951.2840000037</v>
      </c>
      <c r="M24" s="11">
        <v>59385481.749000013</v>
      </c>
      <c r="N24" s="7">
        <f t="shared" ref="N24:N37" si="14">D24+I24</f>
        <v>61884106.88000001</v>
      </c>
      <c r="O24" s="7">
        <f t="shared" ref="O24:O37" si="15">E24+J24</f>
        <v>40819171.575000003</v>
      </c>
      <c r="P24" s="7">
        <f t="shared" ref="P24:P37" si="16">F24+K24</f>
        <v>5151881.8639999991</v>
      </c>
      <c r="Q24" s="7">
        <f t="shared" ref="Q24:Q37" si="17">G24+L24</f>
        <v>35013292.982999921</v>
      </c>
      <c r="R24" s="8">
        <f t="shared" ref="R24:R37" si="18">H24+M24</f>
        <v>142868453.30199993</v>
      </c>
    </row>
    <row r="25" spans="1:18" ht="26.25" customHeight="1" x14ac:dyDescent="0.25">
      <c r="A25" s="37"/>
      <c r="B25" s="9"/>
      <c r="C25" s="9" t="s">
        <v>18</v>
      </c>
      <c r="D25" s="28">
        <v>127311705.508</v>
      </c>
      <c r="E25" s="28">
        <v>5787024.8760000011</v>
      </c>
      <c r="F25" s="28">
        <v>8685894.6679999977</v>
      </c>
      <c r="G25" s="28">
        <v>32775633.24500002</v>
      </c>
      <c r="H25" s="10">
        <v>174560258.29699999</v>
      </c>
      <c r="I25" s="28">
        <v>297952660.86900008</v>
      </c>
      <c r="J25" s="28">
        <v>22932551.48</v>
      </c>
      <c r="K25" s="28">
        <v>15583225.982000001</v>
      </c>
      <c r="L25" s="28">
        <v>3572015.539000039</v>
      </c>
      <c r="M25" s="11">
        <v>340040453.87000012</v>
      </c>
      <c r="N25" s="7">
        <f t="shared" si="14"/>
        <v>425264366.37700009</v>
      </c>
      <c r="O25" s="7">
        <f t="shared" si="15"/>
        <v>28719576.356000002</v>
      </c>
      <c r="P25" s="7">
        <f t="shared" si="16"/>
        <v>24269120.649999999</v>
      </c>
      <c r="Q25" s="7">
        <f t="shared" si="17"/>
        <v>36347648.784000061</v>
      </c>
      <c r="R25" s="8">
        <f t="shared" si="18"/>
        <v>514600712.16700011</v>
      </c>
    </row>
    <row r="26" spans="1:18" ht="26.25" customHeight="1" x14ac:dyDescent="0.25">
      <c r="A26" s="37"/>
      <c r="B26" s="12" t="s">
        <v>26</v>
      </c>
      <c r="C26" s="12"/>
      <c r="D26" s="13">
        <v>165274365.183</v>
      </c>
      <c r="E26" s="13">
        <v>18613128.747000001</v>
      </c>
      <c r="F26" s="13">
        <v>12968760.975999996</v>
      </c>
      <c r="G26" s="13">
        <v>61186974.943999939</v>
      </c>
      <c r="H26" s="13">
        <v>258043229.8499999</v>
      </c>
      <c r="I26" s="13">
        <v>321874108.07400006</v>
      </c>
      <c r="J26" s="13">
        <v>50925619.184</v>
      </c>
      <c r="K26" s="13">
        <v>16452241.538000001</v>
      </c>
      <c r="L26" s="13">
        <v>10173966.823000044</v>
      </c>
      <c r="M26" s="13">
        <v>399425935.61900014</v>
      </c>
      <c r="N26" s="6">
        <f t="shared" si="14"/>
        <v>487148473.25700009</v>
      </c>
      <c r="O26" s="6">
        <f t="shared" si="15"/>
        <v>69538747.930999994</v>
      </c>
      <c r="P26" s="6">
        <f t="shared" si="16"/>
        <v>29421002.513999999</v>
      </c>
      <c r="Q26" s="6">
        <f t="shared" si="17"/>
        <v>71360941.76699999</v>
      </c>
      <c r="R26" s="6">
        <f t="shared" si="18"/>
        <v>657469165.4690001</v>
      </c>
    </row>
    <row r="27" spans="1:18" ht="26.25" customHeight="1" x14ac:dyDescent="0.25">
      <c r="A27" s="37"/>
      <c r="B27" s="9" t="s">
        <v>21</v>
      </c>
      <c r="C27" s="9" t="s">
        <v>4</v>
      </c>
      <c r="D27" s="28">
        <v>1925862.3770000001</v>
      </c>
      <c r="E27" s="28">
        <v>1026135.2659999999</v>
      </c>
      <c r="F27" s="28">
        <v>450268.19400000008</v>
      </c>
      <c r="G27" s="28">
        <v>4549.6949999999997</v>
      </c>
      <c r="H27" s="10">
        <v>3406815.5320000001</v>
      </c>
      <c r="I27" s="28">
        <v>3954470.4470000002</v>
      </c>
      <c r="J27" s="28">
        <v>2401842.861</v>
      </c>
      <c r="K27" s="28">
        <v>2963710.8319999948</v>
      </c>
      <c r="L27" s="28">
        <v>6368.0970000000007</v>
      </c>
      <c r="M27" s="11">
        <v>9326392.2369999941</v>
      </c>
      <c r="N27" s="7">
        <f t="shared" si="14"/>
        <v>5880332.824</v>
      </c>
      <c r="O27" s="7">
        <f t="shared" si="15"/>
        <v>3427978.1269999999</v>
      </c>
      <c r="P27" s="7">
        <f t="shared" si="16"/>
        <v>3413979.0259999949</v>
      </c>
      <c r="Q27" s="7">
        <f t="shared" si="17"/>
        <v>10917.792000000001</v>
      </c>
      <c r="R27" s="8">
        <f t="shared" si="18"/>
        <v>12733207.768999994</v>
      </c>
    </row>
    <row r="28" spans="1:18" ht="26.25" customHeight="1" x14ac:dyDescent="0.25">
      <c r="A28" s="37"/>
      <c r="B28" s="9"/>
      <c r="C28" s="9" t="s">
        <v>18</v>
      </c>
      <c r="D28" s="28">
        <v>2250068.6</v>
      </c>
      <c r="E28" s="28">
        <v>855877.02199999988</v>
      </c>
      <c r="F28" s="28">
        <v>71122.145000000004</v>
      </c>
      <c r="G28" s="28">
        <v>1520.451</v>
      </c>
      <c r="H28" s="10">
        <v>3178588.2179999999</v>
      </c>
      <c r="I28" s="28">
        <v>8599681.1539999992</v>
      </c>
      <c r="J28" s="28">
        <v>3280021.1</v>
      </c>
      <c r="K28" s="28">
        <v>3132576.1250000019</v>
      </c>
      <c r="L28" s="28">
        <v>10377.947</v>
      </c>
      <c r="M28" s="11">
        <v>15022656.326000001</v>
      </c>
      <c r="N28" s="7">
        <f t="shared" si="14"/>
        <v>10849749.753999999</v>
      </c>
      <c r="O28" s="7">
        <f t="shared" si="15"/>
        <v>4135898.122</v>
      </c>
      <c r="P28" s="7">
        <f t="shared" si="16"/>
        <v>3203698.2700000019</v>
      </c>
      <c r="Q28" s="7">
        <f t="shared" si="17"/>
        <v>11898.398000000001</v>
      </c>
      <c r="R28" s="8">
        <f t="shared" si="18"/>
        <v>18201244.544</v>
      </c>
    </row>
    <row r="29" spans="1:18" ht="26.25" customHeight="1" x14ac:dyDescent="0.25">
      <c r="A29" s="37"/>
      <c r="B29" s="12" t="s">
        <v>26</v>
      </c>
      <c r="C29" s="12"/>
      <c r="D29" s="13">
        <v>4175930.977</v>
      </c>
      <c r="E29" s="13">
        <v>1882012.2879999997</v>
      </c>
      <c r="F29" s="13">
        <v>521390.33900000009</v>
      </c>
      <c r="G29" s="13">
        <v>6070.1459999999997</v>
      </c>
      <c r="H29" s="13">
        <v>6585403.75</v>
      </c>
      <c r="I29" s="13">
        <v>12554151.601</v>
      </c>
      <c r="J29" s="13">
        <v>5681863.9610000001</v>
      </c>
      <c r="K29" s="13">
        <v>6096286.9569999967</v>
      </c>
      <c r="L29" s="13">
        <v>16746.044000000002</v>
      </c>
      <c r="M29" s="13">
        <v>24349048.562999994</v>
      </c>
      <c r="N29" s="6">
        <f t="shared" si="14"/>
        <v>16730082.578</v>
      </c>
      <c r="O29" s="6">
        <f t="shared" si="15"/>
        <v>7563876.2489999998</v>
      </c>
      <c r="P29" s="6">
        <f t="shared" si="16"/>
        <v>6617677.2959999964</v>
      </c>
      <c r="Q29" s="6">
        <f t="shared" si="17"/>
        <v>22816.190000000002</v>
      </c>
      <c r="R29" s="6">
        <f t="shared" si="18"/>
        <v>30934452.312999994</v>
      </c>
    </row>
    <row r="30" spans="1:18" ht="26.25" customHeight="1" x14ac:dyDescent="0.25">
      <c r="A30" s="37"/>
      <c r="B30" s="9" t="s">
        <v>20</v>
      </c>
      <c r="C30" s="9" t="s">
        <v>4</v>
      </c>
      <c r="D30" s="28">
        <v>8866470.5470000003</v>
      </c>
      <c r="E30" s="28">
        <v>13349332.103</v>
      </c>
      <c r="F30" s="28">
        <v>1594005.6769999999</v>
      </c>
      <c r="G30" s="28">
        <v>3739161.8129999442</v>
      </c>
      <c r="H30" s="10">
        <v>27548970.139999945</v>
      </c>
      <c r="I30" s="28">
        <v>12247973.688999999</v>
      </c>
      <c r="J30" s="28">
        <v>91423347.074000031</v>
      </c>
      <c r="K30" s="28">
        <v>3023281.2189999991</v>
      </c>
      <c r="L30" s="28">
        <v>1882412.600999997</v>
      </c>
      <c r="M30" s="11">
        <v>108577014.58300002</v>
      </c>
      <c r="N30" s="7">
        <f t="shared" si="14"/>
        <v>21114444.236000001</v>
      </c>
      <c r="O30" s="7">
        <f t="shared" si="15"/>
        <v>104772679.17700003</v>
      </c>
      <c r="P30" s="7">
        <f t="shared" si="16"/>
        <v>4617286.8959999988</v>
      </c>
      <c r="Q30" s="7">
        <f t="shared" si="17"/>
        <v>5621574.4139999412</v>
      </c>
      <c r="R30" s="8">
        <f t="shared" si="18"/>
        <v>136125984.72299996</v>
      </c>
    </row>
    <row r="31" spans="1:18" ht="26.25" customHeight="1" x14ac:dyDescent="0.25">
      <c r="A31" s="37"/>
      <c r="B31" s="9"/>
      <c r="C31" s="9" t="s">
        <v>18</v>
      </c>
      <c r="D31" s="28">
        <v>1650602.6939999999</v>
      </c>
      <c r="E31" s="28">
        <v>8649995.2799999993</v>
      </c>
      <c r="F31" s="28">
        <v>100822.14599999999</v>
      </c>
      <c r="G31" s="28">
        <v>5024314.5660000062</v>
      </c>
      <c r="H31" s="10">
        <v>15425734.686000004</v>
      </c>
      <c r="I31" s="28">
        <v>16486212.446</v>
      </c>
      <c r="J31" s="28">
        <v>19195883.963</v>
      </c>
      <c r="K31" s="28">
        <v>4223414.9340000004</v>
      </c>
      <c r="L31" s="28">
        <v>1307432.7150000001</v>
      </c>
      <c r="M31" s="11">
        <v>41212944.058000006</v>
      </c>
      <c r="N31" s="7">
        <f t="shared" si="14"/>
        <v>18136815.140000001</v>
      </c>
      <c r="O31" s="7">
        <f t="shared" si="15"/>
        <v>27845879.243000001</v>
      </c>
      <c r="P31" s="7">
        <f t="shared" si="16"/>
        <v>4324237.08</v>
      </c>
      <c r="Q31" s="7">
        <f t="shared" si="17"/>
        <v>6331747.281000006</v>
      </c>
      <c r="R31" s="8">
        <f t="shared" si="18"/>
        <v>56638678.74400001</v>
      </c>
    </row>
    <row r="32" spans="1:18" ht="26.25" customHeight="1" x14ac:dyDescent="0.25">
      <c r="A32" s="37"/>
      <c r="B32" s="12" t="s">
        <v>26</v>
      </c>
      <c r="C32" s="12"/>
      <c r="D32" s="13">
        <v>10517073.241</v>
      </c>
      <c r="E32" s="13">
        <v>21999327.383000001</v>
      </c>
      <c r="F32" s="13">
        <v>1694827.8229999999</v>
      </c>
      <c r="G32" s="13">
        <v>8763476.3789999504</v>
      </c>
      <c r="H32" s="13">
        <v>42974704.825999945</v>
      </c>
      <c r="I32" s="13">
        <v>28734186.134999998</v>
      </c>
      <c r="J32" s="13">
        <v>110619231.03700003</v>
      </c>
      <c r="K32" s="13">
        <v>7246696.152999999</v>
      </c>
      <c r="L32" s="13">
        <v>3189845.3159999968</v>
      </c>
      <c r="M32" s="13">
        <v>149789958.64100003</v>
      </c>
      <c r="N32" s="6">
        <f t="shared" si="14"/>
        <v>39251259.376000002</v>
      </c>
      <c r="O32" s="6">
        <f t="shared" si="15"/>
        <v>132618558.42000003</v>
      </c>
      <c r="P32" s="6">
        <f t="shared" si="16"/>
        <v>8941523.9759999998</v>
      </c>
      <c r="Q32" s="6">
        <f t="shared" si="17"/>
        <v>11953321.694999948</v>
      </c>
      <c r="R32" s="6">
        <f t="shared" si="18"/>
        <v>192764663.46699998</v>
      </c>
    </row>
    <row r="33" spans="1:18" ht="26.25" customHeight="1" x14ac:dyDescent="0.25">
      <c r="A33" s="37"/>
      <c r="B33" s="9" t="s">
        <v>19</v>
      </c>
      <c r="C33" s="9" t="s">
        <v>4</v>
      </c>
      <c r="D33" s="28">
        <v>1238691.3</v>
      </c>
      <c r="E33" s="28">
        <v>24333.762999999999</v>
      </c>
      <c r="F33" s="28">
        <v>2255.5729999999999</v>
      </c>
      <c r="G33" s="28">
        <v>461960.95600000012</v>
      </c>
      <c r="H33" s="10">
        <v>1727241.5920000002</v>
      </c>
      <c r="I33" s="28">
        <v>22353.089</v>
      </c>
      <c r="J33" s="28">
        <v>287723.18900000001</v>
      </c>
      <c r="K33" s="28">
        <v>701.13699999999994</v>
      </c>
      <c r="L33" s="28">
        <v>2805.73</v>
      </c>
      <c r="M33" s="11">
        <v>313583.14499999996</v>
      </c>
      <c r="N33" s="7">
        <f t="shared" si="14"/>
        <v>1261044.389</v>
      </c>
      <c r="O33" s="7">
        <f t="shared" si="15"/>
        <v>312056.95199999999</v>
      </c>
      <c r="P33" s="7">
        <f t="shared" si="16"/>
        <v>2956.71</v>
      </c>
      <c r="Q33" s="7">
        <f t="shared" si="17"/>
        <v>464766.6860000001</v>
      </c>
      <c r="R33" s="8">
        <f t="shared" si="18"/>
        <v>2040824.7370000002</v>
      </c>
    </row>
    <row r="34" spans="1:18" ht="26.25" customHeight="1" x14ac:dyDescent="0.25">
      <c r="A34" s="37"/>
      <c r="B34" s="9"/>
      <c r="C34" s="9" t="s">
        <v>18</v>
      </c>
      <c r="D34" s="28">
        <v>3553.9870000000001</v>
      </c>
      <c r="E34" s="28">
        <v>100107.984</v>
      </c>
      <c r="F34" s="28">
        <v>3686.9789999999998</v>
      </c>
      <c r="G34" s="28">
        <v>489004.13899999991</v>
      </c>
      <c r="H34" s="10">
        <v>596353.08899999992</v>
      </c>
      <c r="I34" s="28">
        <v>1852</v>
      </c>
      <c r="J34" s="28">
        <v>540783.527</v>
      </c>
      <c r="K34" s="28">
        <v>692089.51900000009</v>
      </c>
      <c r="L34" s="28">
        <v>102.50700000000001</v>
      </c>
      <c r="M34" s="11">
        <v>1234827.5530000001</v>
      </c>
      <c r="N34" s="7">
        <f t="shared" si="14"/>
        <v>5405.9870000000001</v>
      </c>
      <c r="O34" s="7">
        <f t="shared" si="15"/>
        <v>640891.51099999994</v>
      </c>
      <c r="P34" s="7">
        <f t="shared" si="16"/>
        <v>695776.49800000014</v>
      </c>
      <c r="Q34" s="7">
        <f t="shared" si="17"/>
        <v>489106.64599999989</v>
      </c>
      <c r="R34" s="8">
        <f t="shared" si="18"/>
        <v>1831180.642</v>
      </c>
    </row>
    <row r="35" spans="1:18" ht="26.25" customHeight="1" x14ac:dyDescent="0.25">
      <c r="A35" s="37"/>
      <c r="B35" s="12" t="s">
        <v>26</v>
      </c>
      <c r="C35" s="12"/>
      <c r="D35" s="13">
        <v>1242245.287</v>
      </c>
      <c r="E35" s="13">
        <v>124441.747</v>
      </c>
      <c r="F35" s="13">
        <v>5942.5519999999997</v>
      </c>
      <c r="G35" s="13">
        <v>950965.09499999997</v>
      </c>
      <c r="H35" s="13">
        <v>2323594.6809999999</v>
      </c>
      <c r="I35" s="13">
        <v>24205.089</v>
      </c>
      <c r="J35" s="13">
        <v>828506.71600000001</v>
      </c>
      <c r="K35" s="13">
        <v>692790.65600000008</v>
      </c>
      <c r="L35" s="13">
        <v>2908.2370000000001</v>
      </c>
      <c r="M35" s="13">
        <v>1548410.6980000001</v>
      </c>
      <c r="N35" s="6">
        <f t="shared" si="14"/>
        <v>1266450.3759999999</v>
      </c>
      <c r="O35" s="6">
        <f t="shared" si="15"/>
        <v>952948.46299999999</v>
      </c>
      <c r="P35" s="6">
        <f t="shared" si="16"/>
        <v>698733.2080000001</v>
      </c>
      <c r="Q35" s="6">
        <f t="shared" si="17"/>
        <v>953873.33199999994</v>
      </c>
      <c r="R35" s="6">
        <f t="shared" si="18"/>
        <v>3872005.3789999997</v>
      </c>
    </row>
    <row r="36" spans="1:18" ht="26.25" customHeight="1" x14ac:dyDescent="0.25">
      <c r="A36" s="37"/>
      <c r="B36" s="9" t="s">
        <v>7</v>
      </c>
      <c r="C36" s="9" t="s">
        <v>4</v>
      </c>
      <c r="D36" s="28">
        <v>34334.5</v>
      </c>
      <c r="E36" s="28"/>
      <c r="F36" s="28">
        <v>57234.967999999993</v>
      </c>
      <c r="G36" s="28">
        <v>168</v>
      </c>
      <c r="H36" s="10">
        <v>91737.467999999993</v>
      </c>
      <c r="I36" s="28"/>
      <c r="J36" s="28">
        <v>26796.496999999999</v>
      </c>
      <c r="K36" s="28">
        <v>27926.530999999999</v>
      </c>
      <c r="L36" s="28"/>
      <c r="M36" s="11">
        <v>54723.027999999998</v>
      </c>
      <c r="N36" s="7">
        <f t="shared" si="14"/>
        <v>34334.5</v>
      </c>
      <c r="O36" s="7">
        <f t="shared" si="15"/>
        <v>26796.496999999999</v>
      </c>
      <c r="P36" s="7">
        <f t="shared" si="16"/>
        <v>85161.498999999996</v>
      </c>
      <c r="Q36" s="7">
        <f t="shared" si="17"/>
        <v>168</v>
      </c>
      <c r="R36" s="8">
        <f t="shared" si="18"/>
        <v>146460.49599999998</v>
      </c>
    </row>
    <row r="37" spans="1:18" ht="26.25" customHeight="1" x14ac:dyDescent="0.25">
      <c r="A37" s="37"/>
      <c r="B37" s="9"/>
      <c r="C37" s="9" t="s">
        <v>18</v>
      </c>
      <c r="D37" s="28">
        <v>204416.92800000001</v>
      </c>
      <c r="E37" s="28">
        <v>411993.93400000001</v>
      </c>
      <c r="F37" s="28">
        <v>215693.28400000001</v>
      </c>
      <c r="G37" s="28"/>
      <c r="H37" s="10">
        <v>832104.14599999995</v>
      </c>
      <c r="I37" s="28">
        <v>32732.035</v>
      </c>
      <c r="J37" s="28">
        <v>1304899.1410000001</v>
      </c>
      <c r="K37" s="28">
        <v>47233.733999999997</v>
      </c>
      <c r="L37" s="28"/>
      <c r="M37" s="11">
        <v>1384864.91</v>
      </c>
      <c r="N37" s="7">
        <f t="shared" si="14"/>
        <v>237148.96300000002</v>
      </c>
      <c r="O37" s="7">
        <f t="shared" si="15"/>
        <v>1716893.0750000002</v>
      </c>
      <c r="P37" s="7">
        <f t="shared" si="16"/>
        <v>262927.01800000004</v>
      </c>
      <c r="Q37" s="7">
        <f t="shared" si="17"/>
        <v>0</v>
      </c>
      <c r="R37" s="8">
        <f t="shared" si="18"/>
        <v>2216969.0559999999</v>
      </c>
    </row>
    <row r="38" spans="1:18" ht="26.25" customHeight="1" x14ac:dyDescent="0.25">
      <c r="A38" s="37"/>
      <c r="B38" s="4" t="s">
        <v>26</v>
      </c>
      <c r="C38" s="4"/>
      <c r="D38" s="6">
        <v>238751.42800000001</v>
      </c>
      <c r="E38" s="6">
        <v>411993.93400000001</v>
      </c>
      <c r="F38" s="6">
        <v>272928.25199999998</v>
      </c>
      <c r="G38" s="6">
        <v>168</v>
      </c>
      <c r="H38" s="6">
        <v>923841.61399999994</v>
      </c>
      <c r="I38" s="6">
        <v>32732.035</v>
      </c>
      <c r="J38" s="6">
        <v>1331695.638</v>
      </c>
      <c r="K38" s="6">
        <v>75160.264999999999</v>
      </c>
      <c r="L38" s="6"/>
      <c r="M38" s="6">
        <v>1439587.9379999998</v>
      </c>
      <c r="N38" s="6">
        <f t="shared" ref="N38:R38" si="19">SUM(N36:N37)</f>
        <v>271483.46299999999</v>
      </c>
      <c r="O38" s="6">
        <f t="shared" si="19"/>
        <v>1743689.5720000002</v>
      </c>
      <c r="P38" s="6">
        <f t="shared" si="19"/>
        <v>348088.51700000005</v>
      </c>
      <c r="Q38" s="6">
        <f t="shared" si="19"/>
        <v>168</v>
      </c>
      <c r="R38" s="6">
        <f t="shared" si="19"/>
        <v>2363429.5519999997</v>
      </c>
    </row>
    <row r="39" spans="1:18" ht="26.25" customHeight="1" x14ac:dyDescent="0.25">
      <c r="A39" s="37"/>
      <c r="B39" s="27" t="s">
        <v>27</v>
      </c>
      <c r="C39" s="14" t="s">
        <v>4</v>
      </c>
      <c r="D39" s="15">
        <f>SUM(D24,D27,D30,D33,D36)</f>
        <v>50028018.398999989</v>
      </c>
      <c r="E39" s="15">
        <f t="shared" ref="E39:M39" si="20">SUM(E24,E27,E30,E33,E36)</f>
        <v>27225905.003000002</v>
      </c>
      <c r="F39" s="15">
        <f t="shared" si="20"/>
        <v>6386630.7199999997</v>
      </c>
      <c r="G39" s="15">
        <f t="shared" si="20"/>
        <v>32617182.162999865</v>
      </c>
      <c r="H39" s="15">
        <f t="shared" si="20"/>
        <v>116257736.28499985</v>
      </c>
      <c r="I39" s="15">
        <f t="shared" si="20"/>
        <v>40146244.430000007</v>
      </c>
      <c r="J39" s="15">
        <f t="shared" si="20"/>
        <v>122132777.32500002</v>
      </c>
      <c r="K39" s="15">
        <f t="shared" si="20"/>
        <v>6884635.2749999939</v>
      </c>
      <c r="L39" s="15">
        <f t="shared" si="20"/>
        <v>8493537.7120000012</v>
      </c>
      <c r="M39" s="15">
        <f t="shared" si="20"/>
        <v>177657194.74200001</v>
      </c>
      <c r="N39" s="15">
        <f t="shared" ref="N39:N41" si="21">D39+I39</f>
        <v>90174262.828999996</v>
      </c>
      <c r="O39" s="15">
        <f t="shared" ref="O39:O41" si="22">E39+J39</f>
        <v>149358682.32800001</v>
      </c>
      <c r="P39" s="15">
        <f t="shared" ref="P39:P41" si="23">F39+K39</f>
        <v>13271265.994999994</v>
      </c>
      <c r="Q39" s="15">
        <f t="shared" ref="Q39:Q41" si="24">G39+L39</f>
        <v>41110719.874999866</v>
      </c>
      <c r="R39" s="15">
        <f t="shared" ref="R39:R41" si="25">H39+M39</f>
        <v>293914931.02699983</v>
      </c>
    </row>
    <row r="40" spans="1:18" ht="26.25" customHeight="1" x14ac:dyDescent="0.25">
      <c r="A40" s="37"/>
      <c r="B40" s="14"/>
      <c r="C40" s="14" t="s">
        <v>18</v>
      </c>
      <c r="D40" s="15">
        <f>SUM(D25,D28,D31,D34,D37)</f>
        <v>131420347.71700001</v>
      </c>
      <c r="E40" s="15">
        <f t="shared" ref="E40:M40" si="26">SUM(E25,E28,E31,E34,E37)</f>
        <v>15804999.095999999</v>
      </c>
      <c r="F40" s="15">
        <f t="shared" si="26"/>
        <v>9077219.2219999973</v>
      </c>
      <c r="G40" s="15">
        <f t="shared" si="26"/>
        <v>38290472.401000023</v>
      </c>
      <c r="H40" s="15">
        <f t="shared" si="26"/>
        <v>194593038.43599996</v>
      </c>
      <c r="I40" s="15">
        <f t="shared" si="26"/>
        <v>323073138.50400007</v>
      </c>
      <c r="J40" s="15">
        <f t="shared" si="26"/>
        <v>47254139.211000003</v>
      </c>
      <c r="K40" s="15">
        <f t="shared" si="26"/>
        <v>23678540.294000003</v>
      </c>
      <c r="L40" s="15">
        <f t="shared" si="26"/>
        <v>4889928.7080000397</v>
      </c>
      <c r="M40" s="15">
        <f t="shared" si="26"/>
        <v>398895746.71700013</v>
      </c>
      <c r="N40" s="15">
        <f t="shared" si="21"/>
        <v>454493486.22100008</v>
      </c>
      <c r="O40" s="15">
        <f t="shared" si="22"/>
        <v>63059138.307000004</v>
      </c>
      <c r="P40" s="15">
        <f t="shared" si="23"/>
        <v>32755759.516000003</v>
      </c>
      <c r="Q40" s="15">
        <f t="shared" si="24"/>
        <v>43180401.109000064</v>
      </c>
      <c r="R40" s="15">
        <f t="shared" si="25"/>
        <v>593488785.15300012</v>
      </c>
    </row>
    <row r="41" spans="1:18" s="18" customFormat="1" ht="26.25" customHeight="1" thickBot="1" x14ac:dyDescent="0.3">
      <c r="A41" s="38"/>
      <c r="B41" s="26"/>
      <c r="C41" s="16" t="s">
        <v>27</v>
      </c>
      <c r="D41" s="17">
        <f>SUM(D38,D35,D32,D29,D26)</f>
        <v>181448366.116</v>
      </c>
      <c r="E41" s="17">
        <f t="shared" ref="E41:M41" si="27">SUM(E38,E35,E32,E29,E26)</f>
        <v>43030904.099000007</v>
      </c>
      <c r="F41" s="17">
        <f t="shared" si="27"/>
        <v>15463849.941999996</v>
      </c>
      <c r="G41" s="17">
        <f t="shared" si="27"/>
        <v>70907654.563999891</v>
      </c>
      <c r="H41" s="17">
        <f t="shared" si="27"/>
        <v>310850774.72099984</v>
      </c>
      <c r="I41" s="17">
        <f t="shared" si="27"/>
        <v>363219382.93400007</v>
      </c>
      <c r="J41" s="17">
        <f t="shared" si="27"/>
        <v>169386916.53600001</v>
      </c>
      <c r="K41" s="17">
        <f t="shared" si="27"/>
        <v>30563175.568999998</v>
      </c>
      <c r="L41" s="17">
        <f t="shared" si="27"/>
        <v>13383466.420000041</v>
      </c>
      <c r="M41" s="17">
        <f t="shared" si="27"/>
        <v>576552941.45900011</v>
      </c>
      <c r="N41" s="17">
        <f t="shared" si="21"/>
        <v>544667749.05000007</v>
      </c>
      <c r="O41" s="17">
        <f t="shared" si="22"/>
        <v>212417820.63500002</v>
      </c>
      <c r="P41" s="17">
        <f t="shared" si="23"/>
        <v>46027025.510999992</v>
      </c>
      <c r="Q41" s="17">
        <f t="shared" si="24"/>
        <v>84291120.983999938</v>
      </c>
      <c r="R41" s="17">
        <f t="shared" si="25"/>
        <v>887403716.17999995</v>
      </c>
    </row>
    <row r="42" spans="1:18" ht="26.25" customHeight="1" x14ac:dyDescent="0.25">
      <c r="A42" s="36" t="s">
        <v>14</v>
      </c>
      <c r="B42" s="9" t="s">
        <v>22</v>
      </c>
      <c r="C42" s="9" t="s">
        <v>4</v>
      </c>
      <c r="D42" s="28">
        <v>36916339.707000002</v>
      </c>
      <c r="E42" s="28">
        <v>13125971.683</v>
      </c>
      <c r="F42" s="28">
        <v>4162505.1110000019</v>
      </c>
      <c r="G42" s="28">
        <v>27399386.874000549</v>
      </c>
      <c r="H42" s="10">
        <v>81604203.375000551</v>
      </c>
      <c r="I42" s="28">
        <v>25818147.385000009</v>
      </c>
      <c r="J42" s="28">
        <v>29223444.570999999</v>
      </c>
      <c r="K42" s="28">
        <v>1321656.814</v>
      </c>
      <c r="L42" s="28">
        <v>6875118.6390000517</v>
      </c>
      <c r="M42" s="11">
        <v>63238367.409000061</v>
      </c>
      <c r="N42" s="7">
        <f t="shared" ref="N42:N55" si="28">D42+I42</f>
        <v>62734487.092000008</v>
      </c>
      <c r="O42" s="7">
        <f t="shared" ref="O42:O55" si="29">E42+J42</f>
        <v>42349416.254000001</v>
      </c>
      <c r="P42" s="7">
        <f t="shared" ref="P42:P55" si="30">F42+K42</f>
        <v>5484161.9250000017</v>
      </c>
      <c r="Q42" s="7">
        <f t="shared" ref="Q42:Q55" si="31">G42+L42</f>
        <v>34274505.5130006</v>
      </c>
      <c r="R42" s="8">
        <f t="shared" ref="R42:R55" si="32">H42+M42</f>
        <v>144842570.78400061</v>
      </c>
    </row>
    <row r="43" spans="1:18" ht="26.25" customHeight="1" x14ac:dyDescent="0.25">
      <c r="A43" s="37"/>
      <c r="B43" s="9"/>
      <c r="C43" s="9" t="s">
        <v>18</v>
      </c>
      <c r="D43" s="28">
        <v>134310306.979</v>
      </c>
      <c r="E43" s="28">
        <v>6321778.4550000001</v>
      </c>
      <c r="F43" s="28">
        <v>6383640.2200000007</v>
      </c>
      <c r="G43" s="28">
        <v>32065454.60599976</v>
      </c>
      <c r="H43" s="10">
        <v>179081180.25999978</v>
      </c>
      <c r="I43" s="28">
        <v>303926507.64899999</v>
      </c>
      <c r="J43" s="28">
        <v>22812686.613000002</v>
      </c>
      <c r="K43" s="28">
        <v>15038772.616</v>
      </c>
      <c r="L43" s="28">
        <v>4841053.5920000989</v>
      </c>
      <c r="M43" s="11">
        <v>346619020.47000009</v>
      </c>
      <c r="N43" s="7">
        <f t="shared" si="28"/>
        <v>438236814.62800002</v>
      </c>
      <c r="O43" s="7">
        <f t="shared" si="29"/>
        <v>29134465.068000004</v>
      </c>
      <c r="P43" s="7">
        <f t="shared" si="30"/>
        <v>21422412.836000003</v>
      </c>
      <c r="Q43" s="7">
        <f t="shared" si="31"/>
        <v>36906508.197999857</v>
      </c>
      <c r="R43" s="8">
        <f t="shared" si="32"/>
        <v>525700200.7299999</v>
      </c>
    </row>
    <row r="44" spans="1:18" ht="26.25" customHeight="1" x14ac:dyDescent="0.25">
      <c r="A44" s="37"/>
      <c r="B44" s="12" t="s">
        <v>26</v>
      </c>
      <c r="C44" s="12"/>
      <c r="D44" s="13">
        <v>171226646.68599999</v>
      </c>
      <c r="E44" s="13">
        <v>19447750.138</v>
      </c>
      <c r="F44" s="13">
        <v>10546145.331000002</v>
      </c>
      <c r="G44" s="13">
        <v>59464841.48000031</v>
      </c>
      <c r="H44" s="13">
        <v>260685383.63500035</v>
      </c>
      <c r="I44" s="13">
        <v>329744655.03399998</v>
      </c>
      <c r="J44" s="13">
        <v>52036131.184</v>
      </c>
      <c r="K44" s="13">
        <v>16360429.43</v>
      </c>
      <c r="L44" s="13">
        <v>11716172.231000151</v>
      </c>
      <c r="M44" s="13">
        <v>409857387.87900013</v>
      </c>
      <c r="N44" s="6">
        <f t="shared" si="28"/>
        <v>500971301.71999997</v>
      </c>
      <c r="O44" s="6">
        <f t="shared" si="29"/>
        <v>71483881.321999997</v>
      </c>
      <c r="P44" s="6">
        <f t="shared" si="30"/>
        <v>26906574.761</v>
      </c>
      <c r="Q44" s="6">
        <f t="shared" si="31"/>
        <v>71181013.711000457</v>
      </c>
      <c r="R44" s="6">
        <f t="shared" si="32"/>
        <v>670542771.51400042</v>
      </c>
    </row>
    <row r="45" spans="1:18" ht="26.25" customHeight="1" x14ac:dyDescent="0.25">
      <c r="A45" s="37"/>
      <c r="B45" s="9" t="s">
        <v>21</v>
      </c>
      <c r="C45" s="9" t="s">
        <v>4</v>
      </c>
      <c r="D45" s="28">
        <v>2231778.0380000011</v>
      </c>
      <c r="E45" s="28">
        <v>1052450.068</v>
      </c>
      <c r="F45" s="28">
        <v>387708.8</v>
      </c>
      <c r="G45" s="28">
        <v>15656.47900000015</v>
      </c>
      <c r="H45" s="10">
        <v>3687593.3850000012</v>
      </c>
      <c r="I45" s="28">
        <v>3961966.6340000001</v>
      </c>
      <c r="J45" s="28">
        <v>2248914.0690000001</v>
      </c>
      <c r="K45" s="28">
        <v>2855102.0029999921</v>
      </c>
      <c r="L45" s="28">
        <v>94.257000000000005</v>
      </c>
      <c r="M45" s="11">
        <v>9066076.9629999921</v>
      </c>
      <c r="N45" s="7">
        <f t="shared" si="28"/>
        <v>6193744.6720000012</v>
      </c>
      <c r="O45" s="7">
        <f t="shared" si="29"/>
        <v>3301364.1370000001</v>
      </c>
      <c r="P45" s="7">
        <f t="shared" si="30"/>
        <v>3242810.8029999919</v>
      </c>
      <c r="Q45" s="7">
        <f t="shared" si="31"/>
        <v>15750.73600000015</v>
      </c>
      <c r="R45" s="8">
        <f t="shared" si="32"/>
        <v>12753670.347999994</v>
      </c>
    </row>
    <row r="46" spans="1:18" ht="26.25" customHeight="1" x14ac:dyDescent="0.25">
      <c r="A46" s="37"/>
      <c r="B46" s="9"/>
      <c r="C46" s="9" t="s">
        <v>18</v>
      </c>
      <c r="D46" s="28">
        <v>3792422.298</v>
      </c>
      <c r="E46" s="28">
        <v>1063392.1969999999</v>
      </c>
      <c r="F46" s="28">
        <v>178696.37899999999</v>
      </c>
      <c r="G46" s="28">
        <v>4381.4500000000044</v>
      </c>
      <c r="H46" s="10">
        <v>5038892.324</v>
      </c>
      <c r="I46" s="28">
        <v>7513334.5879999986</v>
      </c>
      <c r="J46" s="28">
        <v>3351152.3289999999</v>
      </c>
      <c r="K46" s="28">
        <v>3231749.6699999939</v>
      </c>
      <c r="L46" s="28">
        <v>4240.2049999999999</v>
      </c>
      <c r="M46" s="11">
        <v>14100476.791999994</v>
      </c>
      <c r="N46" s="7">
        <f t="shared" si="28"/>
        <v>11305756.885999998</v>
      </c>
      <c r="O46" s="7">
        <f t="shared" si="29"/>
        <v>4414544.5259999996</v>
      </c>
      <c r="P46" s="7">
        <f t="shared" si="30"/>
        <v>3410446.0489999941</v>
      </c>
      <c r="Q46" s="7">
        <f t="shared" si="31"/>
        <v>8621.6550000000043</v>
      </c>
      <c r="R46" s="8">
        <f t="shared" si="32"/>
        <v>19139369.115999993</v>
      </c>
    </row>
    <row r="47" spans="1:18" ht="26.25" customHeight="1" x14ac:dyDescent="0.25">
      <c r="A47" s="37"/>
      <c r="B47" s="12" t="s">
        <v>26</v>
      </c>
      <c r="C47" s="12"/>
      <c r="D47" s="13">
        <v>6024200.3360000011</v>
      </c>
      <c r="E47" s="13">
        <v>2115842.2649999997</v>
      </c>
      <c r="F47" s="13">
        <v>566405.179</v>
      </c>
      <c r="G47" s="13">
        <v>20037.929000000157</v>
      </c>
      <c r="H47" s="13">
        <v>8726485.7090000007</v>
      </c>
      <c r="I47" s="13">
        <v>11475301.221999999</v>
      </c>
      <c r="J47" s="13">
        <v>5600066.398</v>
      </c>
      <c r="K47" s="13">
        <v>6086851.6729999855</v>
      </c>
      <c r="L47" s="13">
        <v>4334.4619999999995</v>
      </c>
      <c r="M47" s="13">
        <v>23166553.754999988</v>
      </c>
      <c r="N47" s="6">
        <f t="shared" si="28"/>
        <v>17499501.557999998</v>
      </c>
      <c r="O47" s="6">
        <f t="shared" si="29"/>
        <v>7715908.6629999997</v>
      </c>
      <c r="P47" s="6">
        <f t="shared" si="30"/>
        <v>6653256.8519999851</v>
      </c>
      <c r="Q47" s="6">
        <f t="shared" si="31"/>
        <v>24372.391000000156</v>
      </c>
      <c r="R47" s="6">
        <f t="shared" si="32"/>
        <v>31893039.463999987</v>
      </c>
    </row>
    <row r="48" spans="1:18" ht="26.25" customHeight="1" x14ac:dyDescent="0.25">
      <c r="A48" s="37"/>
      <c r="B48" s="9" t="s">
        <v>20</v>
      </c>
      <c r="C48" s="9" t="s">
        <v>4</v>
      </c>
      <c r="D48" s="28">
        <v>6739295.9249999989</v>
      </c>
      <c r="E48" s="28">
        <v>14171672.673</v>
      </c>
      <c r="F48" s="28">
        <v>1553922.513</v>
      </c>
      <c r="G48" s="28">
        <v>4961926.2849996826</v>
      </c>
      <c r="H48" s="10">
        <v>27426817.395999681</v>
      </c>
      <c r="I48" s="28">
        <v>10465148.736</v>
      </c>
      <c r="J48" s="28">
        <v>95764232.185999975</v>
      </c>
      <c r="K48" s="28">
        <v>3204977.7579999999</v>
      </c>
      <c r="L48" s="28">
        <v>2202452.435000001</v>
      </c>
      <c r="M48" s="11">
        <v>111636811.11499998</v>
      </c>
      <c r="N48" s="7">
        <f t="shared" si="28"/>
        <v>17204444.660999998</v>
      </c>
      <c r="O48" s="7">
        <f t="shared" si="29"/>
        <v>109935904.85899997</v>
      </c>
      <c r="P48" s="7">
        <f t="shared" si="30"/>
        <v>4758900.2709999997</v>
      </c>
      <c r="Q48" s="7">
        <f t="shared" si="31"/>
        <v>7164378.719999684</v>
      </c>
      <c r="R48" s="8">
        <f t="shared" si="32"/>
        <v>139063628.51099965</v>
      </c>
    </row>
    <row r="49" spans="1:18" ht="26.25" customHeight="1" x14ac:dyDescent="0.25">
      <c r="A49" s="37"/>
      <c r="B49" s="9"/>
      <c r="C49" s="9" t="s">
        <v>18</v>
      </c>
      <c r="D49" s="28">
        <v>1287975.078</v>
      </c>
      <c r="E49" s="28">
        <v>9290965.4990000017</v>
      </c>
      <c r="F49" s="28">
        <v>257688.139</v>
      </c>
      <c r="G49" s="28">
        <v>7081992.6769998856</v>
      </c>
      <c r="H49" s="10">
        <v>17918621.392999887</v>
      </c>
      <c r="I49" s="28">
        <v>16049274.539999999</v>
      </c>
      <c r="J49" s="28">
        <v>17613017.460999999</v>
      </c>
      <c r="K49" s="28">
        <v>5082496.165</v>
      </c>
      <c r="L49" s="28">
        <v>1765088.116999998</v>
      </c>
      <c r="M49" s="11">
        <v>40509876.283</v>
      </c>
      <c r="N49" s="7">
        <f t="shared" si="28"/>
        <v>17337249.618000001</v>
      </c>
      <c r="O49" s="7">
        <f t="shared" si="29"/>
        <v>26903982.960000001</v>
      </c>
      <c r="P49" s="7">
        <f t="shared" si="30"/>
        <v>5340184.3040000005</v>
      </c>
      <c r="Q49" s="7">
        <f t="shared" si="31"/>
        <v>8847080.7939998843</v>
      </c>
      <c r="R49" s="8">
        <f t="shared" si="32"/>
        <v>58428497.675999887</v>
      </c>
    </row>
    <row r="50" spans="1:18" ht="26.25" customHeight="1" x14ac:dyDescent="0.25">
      <c r="A50" s="37"/>
      <c r="B50" s="12" t="s">
        <v>26</v>
      </c>
      <c r="C50" s="12"/>
      <c r="D50" s="13">
        <v>8027271.0029999986</v>
      </c>
      <c r="E50" s="13">
        <v>23462638.172000002</v>
      </c>
      <c r="F50" s="13">
        <v>1811610.652</v>
      </c>
      <c r="G50" s="13">
        <v>12043918.961999569</v>
      </c>
      <c r="H50" s="13">
        <v>45345438.788999572</v>
      </c>
      <c r="I50" s="13">
        <v>26514423.276000001</v>
      </c>
      <c r="J50" s="13">
        <v>113377249.64699997</v>
      </c>
      <c r="K50" s="13">
        <v>8287473.9230000004</v>
      </c>
      <c r="L50" s="13">
        <v>3967540.5519999992</v>
      </c>
      <c r="M50" s="13">
        <v>152146687.39799997</v>
      </c>
      <c r="N50" s="6">
        <f t="shared" si="28"/>
        <v>34541694.278999999</v>
      </c>
      <c r="O50" s="6">
        <f t="shared" si="29"/>
        <v>136839887.81899998</v>
      </c>
      <c r="P50" s="6">
        <f t="shared" si="30"/>
        <v>10099084.575000001</v>
      </c>
      <c r="Q50" s="6">
        <f t="shared" si="31"/>
        <v>16011459.513999568</v>
      </c>
      <c r="R50" s="6">
        <f t="shared" si="32"/>
        <v>197492126.18699956</v>
      </c>
    </row>
    <row r="51" spans="1:18" ht="26.25" customHeight="1" x14ac:dyDescent="0.25">
      <c r="A51" s="37"/>
      <c r="B51" s="9" t="s">
        <v>19</v>
      </c>
      <c r="C51" s="9" t="s">
        <v>4</v>
      </c>
      <c r="D51" s="28">
        <v>1027648.8</v>
      </c>
      <c r="E51" s="28"/>
      <c r="F51" s="28"/>
      <c r="G51" s="28">
        <v>112112.55100000001</v>
      </c>
      <c r="H51" s="10">
        <v>1139761.351</v>
      </c>
      <c r="I51" s="28"/>
      <c r="J51" s="28"/>
      <c r="K51" s="28"/>
      <c r="L51" s="28">
        <v>206.04400000000001</v>
      </c>
      <c r="M51" s="11">
        <v>206.04400000000001</v>
      </c>
      <c r="N51" s="7">
        <f t="shared" si="28"/>
        <v>1027648.8</v>
      </c>
      <c r="O51" s="7">
        <f t="shared" si="29"/>
        <v>0</v>
      </c>
      <c r="P51" s="7">
        <f t="shared" si="30"/>
        <v>0</v>
      </c>
      <c r="Q51" s="7">
        <f t="shared" si="31"/>
        <v>112318.595</v>
      </c>
      <c r="R51" s="8">
        <f t="shared" si="32"/>
        <v>1139967.395</v>
      </c>
    </row>
    <row r="52" spans="1:18" ht="26.25" customHeight="1" x14ac:dyDescent="0.25">
      <c r="A52" s="37"/>
      <c r="B52" s="9"/>
      <c r="C52" s="9" t="s">
        <v>18</v>
      </c>
      <c r="D52" s="28">
        <v>23000</v>
      </c>
      <c r="E52" s="28"/>
      <c r="F52" s="28"/>
      <c r="G52" s="28">
        <v>6172.5280000000012</v>
      </c>
      <c r="H52" s="10">
        <v>29172.528000000002</v>
      </c>
      <c r="I52" s="28"/>
      <c r="J52" s="28"/>
      <c r="K52" s="28"/>
      <c r="L52" s="28">
        <v>169.74</v>
      </c>
      <c r="M52" s="11">
        <v>169.74</v>
      </c>
      <c r="N52" s="7">
        <f t="shared" si="28"/>
        <v>23000</v>
      </c>
      <c r="O52" s="7">
        <f t="shared" si="29"/>
        <v>0</v>
      </c>
      <c r="P52" s="7">
        <f t="shared" si="30"/>
        <v>0</v>
      </c>
      <c r="Q52" s="7">
        <f t="shared" si="31"/>
        <v>6342.2680000000009</v>
      </c>
      <c r="R52" s="8">
        <f t="shared" si="32"/>
        <v>29342.268000000004</v>
      </c>
    </row>
    <row r="53" spans="1:18" ht="26.25" customHeight="1" x14ac:dyDescent="0.25">
      <c r="A53" s="37"/>
      <c r="B53" s="12" t="s">
        <v>26</v>
      </c>
      <c r="C53" s="12"/>
      <c r="D53" s="13">
        <v>1050648.8</v>
      </c>
      <c r="E53" s="13"/>
      <c r="F53" s="13"/>
      <c r="G53" s="13">
        <v>118285.07900000001</v>
      </c>
      <c r="H53" s="13">
        <v>1168933.879</v>
      </c>
      <c r="I53" s="13"/>
      <c r="J53" s="13"/>
      <c r="K53" s="13"/>
      <c r="L53" s="13">
        <v>375.78399999999999</v>
      </c>
      <c r="M53" s="13">
        <v>375.78399999999999</v>
      </c>
      <c r="N53" s="6">
        <f t="shared" si="28"/>
        <v>1050648.8</v>
      </c>
      <c r="O53" s="6">
        <f t="shared" si="29"/>
        <v>0</v>
      </c>
      <c r="P53" s="6">
        <f t="shared" si="30"/>
        <v>0</v>
      </c>
      <c r="Q53" s="6">
        <f t="shared" si="31"/>
        <v>118660.86300000001</v>
      </c>
      <c r="R53" s="6">
        <f t="shared" si="32"/>
        <v>1169309.6629999999</v>
      </c>
    </row>
    <row r="54" spans="1:18" ht="26.25" customHeight="1" x14ac:dyDescent="0.25">
      <c r="A54" s="37"/>
      <c r="B54" s="9" t="s">
        <v>7</v>
      </c>
      <c r="C54" s="9" t="s">
        <v>4</v>
      </c>
      <c r="D54" s="28">
        <v>171</v>
      </c>
      <c r="E54" s="28">
        <v>334</v>
      </c>
      <c r="F54" s="28">
        <v>60158.400999999998</v>
      </c>
      <c r="G54" s="28">
        <v>544.55999999999995</v>
      </c>
      <c r="H54" s="10">
        <v>61207.960999999996</v>
      </c>
      <c r="I54" s="28">
        <v>180.34</v>
      </c>
      <c r="J54" s="28">
        <v>33310.233999999997</v>
      </c>
      <c r="K54" s="28">
        <v>87377.31</v>
      </c>
      <c r="L54" s="28"/>
      <c r="M54" s="11">
        <v>120867.88399999999</v>
      </c>
      <c r="N54" s="7">
        <f t="shared" si="28"/>
        <v>351.34000000000003</v>
      </c>
      <c r="O54" s="7">
        <f t="shared" si="29"/>
        <v>33644.233999999997</v>
      </c>
      <c r="P54" s="7">
        <f t="shared" si="30"/>
        <v>147535.71100000001</v>
      </c>
      <c r="Q54" s="7">
        <f t="shared" si="31"/>
        <v>544.55999999999995</v>
      </c>
      <c r="R54" s="8">
        <f t="shared" si="32"/>
        <v>182075.84499999997</v>
      </c>
    </row>
    <row r="55" spans="1:18" ht="26.25" customHeight="1" x14ac:dyDescent="0.25">
      <c r="A55" s="37"/>
      <c r="B55" s="9"/>
      <c r="C55" s="9" t="s">
        <v>18</v>
      </c>
      <c r="D55" s="28">
        <v>31404.260999999991</v>
      </c>
      <c r="E55" s="28">
        <v>650318.54800000007</v>
      </c>
      <c r="F55" s="28">
        <v>169053.139</v>
      </c>
      <c r="G55" s="28">
        <v>1166.6099999999999</v>
      </c>
      <c r="H55" s="10">
        <v>851942.55799999996</v>
      </c>
      <c r="I55" s="28">
        <v>604223.79400000011</v>
      </c>
      <c r="J55" s="28">
        <v>733413.88100000005</v>
      </c>
      <c r="K55" s="28">
        <v>929841.38900000043</v>
      </c>
      <c r="L55" s="28"/>
      <c r="M55" s="11">
        <v>2267479.0640000007</v>
      </c>
      <c r="N55" s="7">
        <f t="shared" si="28"/>
        <v>635628.05500000005</v>
      </c>
      <c r="O55" s="7">
        <f t="shared" si="29"/>
        <v>1383732.429</v>
      </c>
      <c r="P55" s="7">
        <f t="shared" si="30"/>
        <v>1098894.5280000004</v>
      </c>
      <c r="Q55" s="7">
        <f t="shared" si="31"/>
        <v>1166.6099999999999</v>
      </c>
      <c r="R55" s="8">
        <f t="shared" si="32"/>
        <v>3119421.6220000004</v>
      </c>
    </row>
    <row r="56" spans="1:18" ht="26.25" customHeight="1" x14ac:dyDescent="0.25">
      <c r="A56" s="37"/>
      <c r="B56" s="4" t="s">
        <v>26</v>
      </c>
      <c r="C56" s="4"/>
      <c r="D56" s="6">
        <v>31575.260999999991</v>
      </c>
      <c r="E56" s="6">
        <v>650652.54800000007</v>
      </c>
      <c r="F56" s="6">
        <v>229211.53999999998</v>
      </c>
      <c r="G56" s="6">
        <v>1711.1699999999998</v>
      </c>
      <c r="H56" s="6">
        <v>913150.51899999997</v>
      </c>
      <c r="I56" s="6">
        <v>604404.13400000008</v>
      </c>
      <c r="J56" s="6">
        <v>766724.11499999999</v>
      </c>
      <c r="K56" s="6">
        <v>1017218.6990000005</v>
      </c>
      <c r="L56" s="6"/>
      <c r="M56" s="6">
        <v>2388346.9480000008</v>
      </c>
      <c r="N56" s="6">
        <f t="shared" ref="N56:R56" si="33">SUM(N54:N55)</f>
        <v>635979.39500000002</v>
      </c>
      <c r="O56" s="6">
        <f t="shared" si="33"/>
        <v>1417376.6629999999</v>
      </c>
      <c r="P56" s="6">
        <f t="shared" si="33"/>
        <v>1246430.2390000005</v>
      </c>
      <c r="Q56" s="6">
        <f t="shared" si="33"/>
        <v>1711.1699999999998</v>
      </c>
      <c r="R56" s="6">
        <f t="shared" si="33"/>
        <v>3301497.4670000002</v>
      </c>
    </row>
    <row r="57" spans="1:18" ht="26.25" customHeight="1" x14ac:dyDescent="0.25">
      <c r="A57" s="37"/>
      <c r="B57" s="27" t="s">
        <v>27</v>
      </c>
      <c r="C57" s="14" t="s">
        <v>4</v>
      </c>
      <c r="D57" s="15">
        <f>SUM(D42,D45,D48,D51,D54)</f>
        <v>46915233.469999999</v>
      </c>
      <c r="E57" s="15">
        <f t="shared" ref="E57:M57" si="34">SUM(E42,E45,E48,E51,E54)</f>
        <v>28350428.424000002</v>
      </c>
      <c r="F57" s="15">
        <f t="shared" si="34"/>
        <v>6164294.825000002</v>
      </c>
      <c r="G57" s="15">
        <f t="shared" si="34"/>
        <v>32489626.749000229</v>
      </c>
      <c r="H57" s="15">
        <f t="shared" si="34"/>
        <v>113919583.46800023</v>
      </c>
      <c r="I57" s="15">
        <f t="shared" si="34"/>
        <v>40245443.095000014</v>
      </c>
      <c r="J57" s="15">
        <f t="shared" si="34"/>
        <v>127269901.05999997</v>
      </c>
      <c r="K57" s="15">
        <f t="shared" si="34"/>
        <v>7469113.8849999914</v>
      </c>
      <c r="L57" s="15">
        <f t="shared" si="34"/>
        <v>9077871.3750000522</v>
      </c>
      <c r="M57" s="15">
        <f t="shared" si="34"/>
        <v>184062329.41500005</v>
      </c>
      <c r="N57" s="15">
        <f t="shared" ref="N57:N59" si="35">D57+I57</f>
        <v>87160676.565000013</v>
      </c>
      <c r="O57" s="15">
        <f t="shared" ref="O57:O59" si="36">E57+J57</f>
        <v>155620329.48399997</v>
      </c>
      <c r="P57" s="15">
        <f t="shared" ref="P57:P59" si="37">F57+K57</f>
        <v>13633408.709999993</v>
      </c>
      <c r="Q57" s="15">
        <f t="shared" ref="Q57:Q59" si="38">G57+L57</f>
        <v>41567498.124000281</v>
      </c>
      <c r="R57" s="15">
        <f t="shared" ref="R57:R59" si="39">H57+M57</f>
        <v>297981912.88300025</v>
      </c>
    </row>
    <row r="58" spans="1:18" ht="26.25" customHeight="1" x14ac:dyDescent="0.25">
      <c r="A58" s="37"/>
      <c r="B58" s="14"/>
      <c r="C58" s="14" t="s">
        <v>18</v>
      </c>
      <c r="D58" s="15">
        <f>SUM(D43,D46,D49,D52,D55)</f>
        <v>139445108.61600003</v>
      </c>
      <c r="E58" s="15">
        <f t="shared" ref="E58:M58" si="40">SUM(E43,E46,E49,E52,E55)</f>
        <v>17326454.699000001</v>
      </c>
      <c r="F58" s="15">
        <f t="shared" si="40"/>
        <v>6989077.8770000013</v>
      </c>
      <c r="G58" s="15">
        <f t="shared" si="40"/>
        <v>39159167.870999642</v>
      </c>
      <c r="H58" s="15">
        <f t="shared" si="40"/>
        <v>202919809.06299967</v>
      </c>
      <c r="I58" s="15">
        <f t="shared" si="40"/>
        <v>328093340.57100004</v>
      </c>
      <c r="J58" s="15">
        <f t="shared" si="40"/>
        <v>44510270.283999994</v>
      </c>
      <c r="K58" s="15">
        <f t="shared" si="40"/>
        <v>24282859.839999996</v>
      </c>
      <c r="L58" s="15">
        <f t="shared" si="40"/>
        <v>6610551.654000097</v>
      </c>
      <c r="M58" s="15">
        <f t="shared" si="40"/>
        <v>403497022.3490001</v>
      </c>
      <c r="N58" s="15">
        <f t="shared" si="35"/>
        <v>467538449.18700004</v>
      </c>
      <c r="O58" s="15">
        <f t="shared" si="36"/>
        <v>61836724.982999995</v>
      </c>
      <c r="P58" s="15">
        <f t="shared" si="37"/>
        <v>31271937.716999996</v>
      </c>
      <c r="Q58" s="15">
        <f t="shared" si="38"/>
        <v>45769719.524999738</v>
      </c>
      <c r="R58" s="15">
        <f t="shared" si="39"/>
        <v>606416831.4119997</v>
      </c>
    </row>
    <row r="59" spans="1:18" s="18" customFormat="1" ht="26.25" customHeight="1" thickBot="1" x14ac:dyDescent="0.3">
      <c r="A59" s="38"/>
      <c r="B59" s="26"/>
      <c r="C59" s="16" t="s">
        <v>27</v>
      </c>
      <c r="D59" s="17">
        <f>SUM(D56,D53,D50,D47,D44)</f>
        <v>186360342.086</v>
      </c>
      <c r="E59" s="17">
        <f t="shared" ref="E59:M59" si="41">SUM(E56,E53,E50,E47,E44)</f>
        <v>45676883.123000003</v>
      </c>
      <c r="F59" s="17">
        <f t="shared" si="41"/>
        <v>13153372.702000003</v>
      </c>
      <c r="G59" s="17">
        <f t="shared" si="41"/>
        <v>71648794.619999886</v>
      </c>
      <c r="H59" s="17">
        <f t="shared" si="41"/>
        <v>316839392.5309999</v>
      </c>
      <c r="I59" s="17">
        <f t="shared" si="41"/>
        <v>368338783.66600001</v>
      </c>
      <c r="J59" s="17">
        <f t="shared" si="41"/>
        <v>171780171.34399998</v>
      </c>
      <c r="K59" s="17">
        <f t="shared" si="41"/>
        <v>31751973.724999987</v>
      </c>
      <c r="L59" s="17">
        <f t="shared" si="41"/>
        <v>15688423.02900015</v>
      </c>
      <c r="M59" s="17">
        <f t="shared" si="41"/>
        <v>587559351.76400006</v>
      </c>
      <c r="N59" s="17">
        <f t="shared" si="35"/>
        <v>554699125.75199997</v>
      </c>
      <c r="O59" s="17">
        <f t="shared" si="36"/>
        <v>217457054.46699998</v>
      </c>
      <c r="P59" s="17">
        <f t="shared" si="37"/>
        <v>44905346.426999986</v>
      </c>
      <c r="Q59" s="17">
        <f t="shared" si="38"/>
        <v>87337217.649000034</v>
      </c>
      <c r="R59" s="17">
        <f t="shared" si="39"/>
        <v>904398744.29499996</v>
      </c>
    </row>
    <row r="60" spans="1:18" ht="26.25" customHeight="1" x14ac:dyDescent="0.25">
      <c r="A60" s="36" t="s">
        <v>15</v>
      </c>
      <c r="B60" s="9" t="s">
        <v>22</v>
      </c>
      <c r="C60" s="9" t="s">
        <v>4</v>
      </c>
      <c r="D60" s="28">
        <v>39494998.527000003</v>
      </c>
      <c r="E60" s="28">
        <v>11375540.289999999</v>
      </c>
      <c r="F60" s="28">
        <v>3545415.4330000021</v>
      </c>
      <c r="G60" s="28">
        <v>29583643.640001599</v>
      </c>
      <c r="H60" s="10">
        <v>83999597.890001595</v>
      </c>
      <c r="I60" s="28">
        <v>24633414.798999999</v>
      </c>
      <c r="J60" s="28">
        <v>33432575.219000001</v>
      </c>
      <c r="K60" s="28">
        <v>1510972.1510000001</v>
      </c>
      <c r="L60" s="28">
        <v>8935881.9009996615</v>
      </c>
      <c r="M60" s="11">
        <v>68512844.069999665</v>
      </c>
      <c r="N60" s="7">
        <f t="shared" ref="N60:N91" si="42">D60+I60</f>
        <v>64128413.326000005</v>
      </c>
      <c r="O60" s="7">
        <f t="shared" ref="O60:O91" si="43">E60+J60</f>
        <v>44808115.509000003</v>
      </c>
      <c r="P60" s="7">
        <f t="shared" ref="P60:P91" si="44">F60+K60</f>
        <v>5056387.5840000026</v>
      </c>
      <c r="Q60" s="7">
        <f t="shared" ref="Q60:Q91" si="45">G60+L60</f>
        <v>38519525.54100126</v>
      </c>
      <c r="R60" s="8">
        <f t="shared" ref="R60:R91" si="46">H60+M60</f>
        <v>152512441.96000126</v>
      </c>
    </row>
    <row r="61" spans="1:18" ht="26.25" customHeight="1" x14ac:dyDescent="0.25">
      <c r="A61" s="37"/>
      <c r="B61" s="9"/>
      <c r="C61" s="9" t="s">
        <v>18</v>
      </c>
      <c r="D61" s="28">
        <v>145358665.28</v>
      </c>
      <c r="E61" s="28">
        <v>5648812.8170000007</v>
      </c>
      <c r="F61" s="28">
        <v>7251989.923999995</v>
      </c>
      <c r="G61" s="28">
        <v>31421570.557999969</v>
      </c>
      <c r="H61" s="10">
        <v>189681038.57899997</v>
      </c>
      <c r="I61" s="28">
        <v>305169617.66399997</v>
      </c>
      <c r="J61" s="28">
        <v>15660265.737</v>
      </c>
      <c r="K61" s="28">
        <v>13519979.778999999</v>
      </c>
      <c r="L61" s="28">
        <v>7652884.3039998086</v>
      </c>
      <c r="M61" s="11">
        <v>342002747.48399973</v>
      </c>
      <c r="N61" s="7">
        <f t="shared" si="42"/>
        <v>450528282.94400001</v>
      </c>
      <c r="O61" s="7">
        <f t="shared" si="43"/>
        <v>21309078.554000001</v>
      </c>
      <c r="P61" s="7">
        <f t="shared" si="44"/>
        <v>20771969.702999994</v>
      </c>
      <c r="Q61" s="7">
        <f t="shared" si="45"/>
        <v>39074454.86199978</v>
      </c>
      <c r="R61" s="8">
        <f t="shared" si="46"/>
        <v>531683786.06299973</v>
      </c>
    </row>
    <row r="62" spans="1:18" ht="26.25" customHeight="1" x14ac:dyDescent="0.25">
      <c r="A62" s="37"/>
      <c r="B62" s="12" t="s">
        <v>26</v>
      </c>
      <c r="C62" s="12"/>
      <c r="D62" s="13">
        <v>184853663.80700001</v>
      </c>
      <c r="E62" s="13">
        <v>17024353.107000001</v>
      </c>
      <c r="F62" s="13">
        <v>10797405.356999997</v>
      </c>
      <c r="G62" s="13">
        <v>61005214.198001564</v>
      </c>
      <c r="H62" s="13">
        <v>273680636.46900153</v>
      </c>
      <c r="I62" s="13">
        <v>329803032.463</v>
      </c>
      <c r="J62" s="13">
        <v>49092840.956</v>
      </c>
      <c r="K62" s="13">
        <v>15030951.93</v>
      </c>
      <c r="L62" s="13">
        <v>16588766.204999469</v>
      </c>
      <c r="M62" s="13">
        <v>410515591.55399942</v>
      </c>
      <c r="N62" s="6">
        <f t="shared" si="42"/>
        <v>514656696.26999998</v>
      </c>
      <c r="O62" s="6">
        <f t="shared" si="43"/>
        <v>66117194.063000001</v>
      </c>
      <c r="P62" s="6">
        <f t="shared" si="44"/>
        <v>25828357.286999997</v>
      </c>
      <c r="Q62" s="6">
        <f t="shared" si="45"/>
        <v>77593980.40300104</v>
      </c>
      <c r="R62" s="6">
        <f t="shared" si="46"/>
        <v>684196228.02300096</v>
      </c>
    </row>
    <row r="63" spans="1:18" ht="26.25" customHeight="1" x14ac:dyDescent="0.25">
      <c r="A63" s="37"/>
      <c r="B63" s="9" t="s">
        <v>21</v>
      </c>
      <c r="C63" s="9" t="s">
        <v>4</v>
      </c>
      <c r="D63" s="28">
        <v>2389605.6680000001</v>
      </c>
      <c r="E63" s="28">
        <v>1917471.715000001</v>
      </c>
      <c r="F63" s="28">
        <v>583400.04700000002</v>
      </c>
      <c r="G63" s="28">
        <v>43624.401000000202</v>
      </c>
      <c r="H63" s="10">
        <v>4934101.8310000021</v>
      </c>
      <c r="I63" s="28">
        <v>4316274.3420000011</v>
      </c>
      <c r="J63" s="28">
        <v>2494399.9300000002</v>
      </c>
      <c r="K63" s="28">
        <v>2714163.039999994</v>
      </c>
      <c r="L63" s="28">
        <v>18.552</v>
      </c>
      <c r="M63" s="11">
        <v>9524855.8639999945</v>
      </c>
      <c r="N63" s="7">
        <f t="shared" si="42"/>
        <v>6705880.0100000016</v>
      </c>
      <c r="O63" s="7">
        <f t="shared" si="43"/>
        <v>4411871.6450000014</v>
      </c>
      <c r="P63" s="7">
        <f t="shared" si="44"/>
        <v>3297563.0869999938</v>
      </c>
      <c r="Q63" s="7">
        <f t="shared" si="45"/>
        <v>43642.953000000205</v>
      </c>
      <c r="R63" s="8">
        <f t="shared" si="46"/>
        <v>14458957.694999997</v>
      </c>
    </row>
    <row r="64" spans="1:18" ht="26.25" customHeight="1" x14ac:dyDescent="0.25">
      <c r="A64" s="37"/>
      <c r="B64" s="9"/>
      <c r="C64" s="9" t="s">
        <v>18</v>
      </c>
      <c r="D64" s="28">
        <v>3838183.679</v>
      </c>
      <c r="E64" s="28">
        <v>1139445.99</v>
      </c>
      <c r="F64" s="28">
        <v>302930.72800000018</v>
      </c>
      <c r="G64" s="28">
        <v>25278.437999999991</v>
      </c>
      <c r="H64" s="10">
        <v>5305838.835</v>
      </c>
      <c r="I64" s="28">
        <v>9614951.527999999</v>
      </c>
      <c r="J64" s="28">
        <v>3259844.909</v>
      </c>
      <c r="K64" s="28">
        <v>3398292.1739999978</v>
      </c>
      <c r="L64" s="28">
        <v>8254.3919999999998</v>
      </c>
      <c r="M64" s="11">
        <v>16281343.002999999</v>
      </c>
      <c r="N64" s="7">
        <f t="shared" si="42"/>
        <v>13453135.206999999</v>
      </c>
      <c r="O64" s="7">
        <f t="shared" si="43"/>
        <v>4399290.8990000002</v>
      </c>
      <c r="P64" s="7">
        <f t="shared" si="44"/>
        <v>3701222.9019999979</v>
      </c>
      <c r="Q64" s="7">
        <f t="shared" si="45"/>
        <v>33532.829999999987</v>
      </c>
      <c r="R64" s="8">
        <f t="shared" si="46"/>
        <v>21587181.838</v>
      </c>
    </row>
    <row r="65" spans="1:18" ht="26.25" customHeight="1" x14ac:dyDescent="0.25">
      <c r="A65" s="37"/>
      <c r="B65" s="12" t="s">
        <v>26</v>
      </c>
      <c r="C65" s="12"/>
      <c r="D65" s="13">
        <v>6227789.3470000001</v>
      </c>
      <c r="E65" s="13">
        <v>3056917.705000001</v>
      </c>
      <c r="F65" s="13">
        <v>886330.77500000014</v>
      </c>
      <c r="G65" s="13">
        <v>68902.839000000196</v>
      </c>
      <c r="H65" s="13">
        <v>10239940.666000001</v>
      </c>
      <c r="I65" s="13">
        <v>13931225.870000001</v>
      </c>
      <c r="J65" s="13">
        <v>5754244.8389999997</v>
      </c>
      <c r="K65" s="13">
        <v>6112455.2139999922</v>
      </c>
      <c r="L65" s="13">
        <v>8272.9439999999995</v>
      </c>
      <c r="M65" s="13">
        <v>25806198.866999991</v>
      </c>
      <c r="N65" s="6">
        <f t="shared" si="42"/>
        <v>20159015.217</v>
      </c>
      <c r="O65" s="6">
        <f t="shared" si="43"/>
        <v>8811162.5439999998</v>
      </c>
      <c r="P65" s="6">
        <f t="shared" si="44"/>
        <v>6998785.9889999926</v>
      </c>
      <c r="Q65" s="6">
        <f t="shared" si="45"/>
        <v>77175.7830000002</v>
      </c>
      <c r="R65" s="6">
        <f t="shared" si="46"/>
        <v>36046139.532999992</v>
      </c>
    </row>
    <row r="66" spans="1:18" ht="26.25" customHeight="1" x14ac:dyDescent="0.25">
      <c r="A66" s="37"/>
      <c r="B66" s="9" t="s">
        <v>20</v>
      </c>
      <c r="C66" s="9" t="s">
        <v>4</v>
      </c>
      <c r="D66" s="28">
        <v>6170401.1490000002</v>
      </c>
      <c r="E66" s="28">
        <v>16818753.427000001</v>
      </c>
      <c r="F66" s="28">
        <v>2067127.061</v>
      </c>
      <c r="G66" s="28">
        <v>6147134.0890000956</v>
      </c>
      <c r="H66" s="10">
        <v>31203415.726000097</v>
      </c>
      <c r="I66" s="28">
        <v>10397157.983999999</v>
      </c>
      <c r="J66" s="28">
        <v>94189965.325000003</v>
      </c>
      <c r="K66" s="28">
        <v>2823236.1459999988</v>
      </c>
      <c r="L66" s="28">
        <v>2946075.9500000048</v>
      </c>
      <c r="M66" s="11">
        <v>110356435.405</v>
      </c>
      <c r="N66" s="7">
        <f t="shared" si="42"/>
        <v>16567559.132999999</v>
      </c>
      <c r="O66" s="7">
        <f t="shared" si="43"/>
        <v>111008718.752</v>
      </c>
      <c r="P66" s="7">
        <f t="shared" si="44"/>
        <v>4890363.2069999985</v>
      </c>
      <c r="Q66" s="7">
        <f t="shared" si="45"/>
        <v>9093210.0390001014</v>
      </c>
      <c r="R66" s="8">
        <f t="shared" si="46"/>
        <v>141559851.1310001</v>
      </c>
    </row>
    <row r="67" spans="1:18" ht="26.25" customHeight="1" x14ac:dyDescent="0.25">
      <c r="A67" s="37"/>
      <c r="B67" s="9"/>
      <c r="C67" s="9" t="s">
        <v>18</v>
      </c>
      <c r="D67" s="28">
        <v>1011823.4350000001</v>
      </c>
      <c r="E67" s="28">
        <v>10198720.027000001</v>
      </c>
      <c r="F67" s="28">
        <v>113092.671</v>
      </c>
      <c r="G67" s="28">
        <v>7883401.1860001087</v>
      </c>
      <c r="H67" s="10">
        <v>19207037.31900011</v>
      </c>
      <c r="I67" s="28">
        <v>15492729.722999999</v>
      </c>
      <c r="J67" s="28">
        <v>21292718.052000009</v>
      </c>
      <c r="K67" s="28">
        <v>4948458.7370000007</v>
      </c>
      <c r="L67" s="28">
        <v>2723886.6850000299</v>
      </c>
      <c r="M67" s="11">
        <v>44457793.197000042</v>
      </c>
      <c r="N67" s="7">
        <f t="shared" si="42"/>
        <v>16504553.158</v>
      </c>
      <c r="O67" s="7">
        <f t="shared" si="43"/>
        <v>31491438.079000011</v>
      </c>
      <c r="P67" s="7">
        <f t="shared" si="44"/>
        <v>5061551.4080000008</v>
      </c>
      <c r="Q67" s="7">
        <f t="shared" si="45"/>
        <v>10607287.871000139</v>
      </c>
      <c r="R67" s="8">
        <f t="shared" si="46"/>
        <v>63664830.516000152</v>
      </c>
    </row>
    <row r="68" spans="1:18" ht="26.25" customHeight="1" x14ac:dyDescent="0.25">
      <c r="A68" s="37"/>
      <c r="B68" s="12" t="s">
        <v>26</v>
      </c>
      <c r="C68" s="12"/>
      <c r="D68" s="13">
        <v>7182224.5840000007</v>
      </c>
      <c r="E68" s="13">
        <v>27017473.454000004</v>
      </c>
      <c r="F68" s="13">
        <v>2180219.7319999998</v>
      </c>
      <c r="G68" s="13">
        <v>14030535.275000203</v>
      </c>
      <c r="H68" s="13">
        <v>50410453.04500021</v>
      </c>
      <c r="I68" s="13">
        <v>25889887.706999999</v>
      </c>
      <c r="J68" s="13">
        <v>115482683.377</v>
      </c>
      <c r="K68" s="13">
        <v>7771694.8829999994</v>
      </c>
      <c r="L68" s="13">
        <v>5669962.6350000352</v>
      </c>
      <c r="M68" s="13">
        <v>154814228.60200006</v>
      </c>
      <c r="N68" s="6">
        <f t="shared" si="42"/>
        <v>33072112.291000001</v>
      </c>
      <c r="O68" s="6">
        <f t="shared" si="43"/>
        <v>142500156.831</v>
      </c>
      <c r="P68" s="6">
        <f t="shared" si="44"/>
        <v>9951914.6149999984</v>
      </c>
      <c r="Q68" s="6">
        <f t="shared" si="45"/>
        <v>19700497.910000239</v>
      </c>
      <c r="R68" s="6">
        <f t="shared" si="46"/>
        <v>205224681.64700025</v>
      </c>
    </row>
    <row r="69" spans="1:18" ht="26.25" customHeight="1" x14ac:dyDescent="0.25">
      <c r="A69" s="37"/>
      <c r="B69" s="9" t="s">
        <v>19</v>
      </c>
      <c r="C69" s="9" t="s">
        <v>4</v>
      </c>
      <c r="D69" s="28">
        <v>1144845.399999999</v>
      </c>
      <c r="E69" s="28">
        <v>2101.2640000000001</v>
      </c>
      <c r="F69" s="28">
        <v>2526.9110000000001</v>
      </c>
      <c r="G69" s="28">
        <v>106243.052</v>
      </c>
      <c r="H69" s="10">
        <v>1255716.6269999989</v>
      </c>
      <c r="I69" s="28"/>
      <c r="J69" s="28">
        <v>29093.4</v>
      </c>
      <c r="K69" s="28"/>
      <c r="L69" s="28">
        <v>10140.728999999999</v>
      </c>
      <c r="M69" s="11">
        <v>39234.129000000001</v>
      </c>
      <c r="N69" s="7">
        <f t="shared" si="42"/>
        <v>1144845.399999999</v>
      </c>
      <c r="O69" s="7">
        <f t="shared" si="43"/>
        <v>31194.664000000001</v>
      </c>
      <c r="P69" s="7">
        <f t="shared" si="44"/>
        <v>2526.9110000000001</v>
      </c>
      <c r="Q69" s="7">
        <f t="shared" si="45"/>
        <v>116383.78099999999</v>
      </c>
      <c r="R69" s="8">
        <f t="shared" si="46"/>
        <v>1294950.7559999989</v>
      </c>
    </row>
    <row r="70" spans="1:18" ht="26.25" customHeight="1" x14ac:dyDescent="0.25">
      <c r="A70" s="37"/>
      <c r="B70" s="9"/>
      <c r="C70" s="9" t="s">
        <v>18</v>
      </c>
      <c r="D70" s="28"/>
      <c r="E70" s="28">
        <v>6750.8070000000007</v>
      </c>
      <c r="F70" s="28">
        <v>7810.857</v>
      </c>
      <c r="G70" s="28">
        <v>3163.0320000000002</v>
      </c>
      <c r="H70" s="10">
        <v>17724.696</v>
      </c>
      <c r="I70" s="28"/>
      <c r="J70" s="28">
        <v>39432.489000000001</v>
      </c>
      <c r="K70" s="28"/>
      <c r="L70" s="28">
        <v>2375.134</v>
      </c>
      <c r="M70" s="11">
        <v>41807.623</v>
      </c>
      <c r="N70" s="7">
        <f t="shared" si="42"/>
        <v>0</v>
      </c>
      <c r="O70" s="7">
        <f t="shared" si="43"/>
        <v>46183.296000000002</v>
      </c>
      <c r="P70" s="7">
        <f t="shared" si="44"/>
        <v>7810.857</v>
      </c>
      <c r="Q70" s="7">
        <f t="shared" si="45"/>
        <v>5538.1660000000002</v>
      </c>
      <c r="R70" s="8">
        <f t="shared" si="46"/>
        <v>59532.319000000003</v>
      </c>
    </row>
    <row r="71" spans="1:18" ht="26.25" customHeight="1" x14ac:dyDescent="0.25">
      <c r="A71" s="37"/>
      <c r="B71" s="12" t="s">
        <v>26</v>
      </c>
      <c r="C71" s="12"/>
      <c r="D71" s="13">
        <v>1144845.399999999</v>
      </c>
      <c r="E71" s="13">
        <v>8852.0709999999999</v>
      </c>
      <c r="F71" s="13">
        <v>10337.768</v>
      </c>
      <c r="G71" s="13">
        <v>109406.084</v>
      </c>
      <c r="H71" s="13">
        <v>1273441.3229999989</v>
      </c>
      <c r="I71" s="13"/>
      <c r="J71" s="13">
        <v>68525.888999999996</v>
      </c>
      <c r="K71" s="13"/>
      <c r="L71" s="13">
        <v>12515.862999999999</v>
      </c>
      <c r="M71" s="13">
        <v>81041.752000000008</v>
      </c>
      <c r="N71" s="6">
        <f t="shared" si="42"/>
        <v>1144845.399999999</v>
      </c>
      <c r="O71" s="6">
        <f t="shared" si="43"/>
        <v>77377.959999999992</v>
      </c>
      <c r="P71" s="6">
        <f t="shared" si="44"/>
        <v>10337.768</v>
      </c>
      <c r="Q71" s="6">
        <f t="shared" si="45"/>
        <v>121921.947</v>
      </c>
      <c r="R71" s="6">
        <f t="shared" si="46"/>
        <v>1354483.074999999</v>
      </c>
    </row>
    <row r="72" spans="1:18" ht="26.25" customHeight="1" x14ac:dyDescent="0.25">
      <c r="A72" s="37"/>
      <c r="B72" s="9" t="s">
        <v>7</v>
      </c>
      <c r="C72" s="9" t="s">
        <v>4</v>
      </c>
      <c r="D72" s="28">
        <v>0.56000000000000005</v>
      </c>
      <c r="E72" s="28">
        <v>18862.367999999999</v>
      </c>
      <c r="F72" s="28">
        <v>66134.636000000013</v>
      </c>
      <c r="G72" s="28"/>
      <c r="H72" s="10">
        <v>84997.564000000013</v>
      </c>
      <c r="I72" s="28">
        <v>393.27</v>
      </c>
      <c r="J72" s="28">
        <v>44269.120000000003</v>
      </c>
      <c r="K72" s="28">
        <v>117990.315</v>
      </c>
      <c r="L72" s="28"/>
      <c r="M72" s="11">
        <v>162652.70500000002</v>
      </c>
      <c r="N72" s="7">
        <f t="shared" si="42"/>
        <v>393.83</v>
      </c>
      <c r="O72" s="7">
        <f t="shared" si="43"/>
        <v>63131.487999999998</v>
      </c>
      <c r="P72" s="7">
        <f t="shared" si="44"/>
        <v>184124.951</v>
      </c>
      <c r="Q72" s="7">
        <f t="shared" si="45"/>
        <v>0</v>
      </c>
      <c r="R72" s="8">
        <f t="shared" si="46"/>
        <v>247650.26900000003</v>
      </c>
    </row>
    <row r="73" spans="1:18" ht="26.25" customHeight="1" x14ac:dyDescent="0.25">
      <c r="A73" s="37"/>
      <c r="B73" s="9"/>
      <c r="C73" s="9" t="s">
        <v>18</v>
      </c>
      <c r="D73" s="28">
        <v>26115.48</v>
      </c>
      <c r="E73" s="28">
        <v>756028.14900000009</v>
      </c>
      <c r="F73" s="28">
        <v>214720.19899999999</v>
      </c>
      <c r="G73" s="28"/>
      <c r="H73" s="10">
        <v>996863.8280000001</v>
      </c>
      <c r="I73" s="28">
        <v>68487.408999999985</v>
      </c>
      <c r="J73" s="28">
        <v>956023.06699999992</v>
      </c>
      <c r="K73" s="28">
        <v>260854.304</v>
      </c>
      <c r="L73" s="28"/>
      <c r="M73" s="11">
        <v>1285364.7799999998</v>
      </c>
      <c r="N73" s="7">
        <f t="shared" si="42"/>
        <v>94602.888999999981</v>
      </c>
      <c r="O73" s="7">
        <f t="shared" si="43"/>
        <v>1712051.216</v>
      </c>
      <c r="P73" s="7">
        <f t="shared" si="44"/>
        <v>475574.50300000003</v>
      </c>
      <c r="Q73" s="7">
        <f t="shared" si="45"/>
        <v>0</v>
      </c>
      <c r="R73" s="8">
        <f t="shared" si="46"/>
        <v>2282228.608</v>
      </c>
    </row>
    <row r="74" spans="1:18" ht="26.25" customHeight="1" x14ac:dyDescent="0.25">
      <c r="A74" s="37"/>
      <c r="B74" s="4" t="s">
        <v>26</v>
      </c>
      <c r="C74" s="4"/>
      <c r="D74" s="6">
        <v>26116.04</v>
      </c>
      <c r="E74" s="6">
        <v>774890.51700000011</v>
      </c>
      <c r="F74" s="6">
        <v>280854.83500000002</v>
      </c>
      <c r="G74" s="6"/>
      <c r="H74" s="6">
        <v>1081861.392</v>
      </c>
      <c r="I74" s="6">
        <v>68880.678999999989</v>
      </c>
      <c r="J74" s="6">
        <v>1000292.1869999999</v>
      </c>
      <c r="K74" s="6">
        <v>378844.61900000001</v>
      </c>
      <c r="L74" s="6"/>
      <c r="M74" s="6">
        <v>1448017.4849999999</v>
      </c>
      <c r="N74" s="6">
        <f t="shared" ref="N74:R74" si="47">SUM(N72:N73)</f>
        <v>94996.718999999983</v>
      </c>
      <c r="O74" s="6">
        <f t="shared" si="47"/>
        <v>1775182.7039999999</v>
      </c>
      <c r="P74" s="6">
        <f t="shared" si="47"/>
        <v>659699.45400000003</v>
      </c>
      <c r="Q74" s="6">
        <f t="shared" si="47"/>
        <v>0</v>
      </c>
      <c r="R74" s="6">
        <f t="shared" si="47"/>
        <v>2529878.8769999999</v>
      </c>
    </row>
    <row r="75" spans="1:18" ht="26.25" customHeight="1" x14ac:dyDescent="0.25">
      <c r="A75" s="37"/>
      <c r="B75" s="27" t="s">
        <v>27</v>
      </c>
      <c r="C75" s="14" t="s">
        <v>4</v>
      </c>
      <c r="D75" s="15">
        <f>SUM(D60,D63,D66,D69,D72)</f>
        <v>49199851.303999998</v>
      </c>
      <c r="E75" s="15">
        <f t="shared" ref="E75:M75" si="48">SUM(E60,E63,E66,E69,E72)</f>
        <v>30132729.064000003</v>
      </c>
      <c r="F75" s="15">
        <f t="shared" si="48"/>
        <v>6264604.0880000023</v>
      </c>
      <c r="G75" s="15">
        <f t="shared" si="48"/>
        <v>35880645.182001695</v>
      </c>
      <c r="H75" s="15">
        <f t="shared" si="48"/>
        <v>121477829.6380017</v>
      </c>
      <c r="I75" s="15">
        <f t="shared" si="48"/>
        <v>39347240.395000003</v>
      </c>
      <c r="J75" s="15">
        <f t="shared" si="48"/>
        <v>130190302.99400002</v>
      </c>
      <c r="K75" s="15">
        <f t="shared" si="48"/>
        <v>7166361.6519999932</v>
      </c>
      <c r="L75" s="15">
        <f t="shared" si="48"/>
        <v>11892117.131999666</v>
      </c>
      <c r="M75" s="15">
        <f t="shared" si="48"/>
        <v>188596022.17299968</v>
      </c>
      <c r="N75" s="15">
        <f t="shared" ref="N75:N77" si="49">D75+I75</f>
        <v>88547091.699000001</v>
      </c>
      <c r="O75" s="15">
        <f t="shared" ref="O75:O77" si="50">E75+J75</f>
        <v>160323032.05800003</v>
      </c>
      <c r="P75" s="15">
        <f t="shared" ref="P75:P77" si="51">F75+K75</f>
        <v>13430965.739999995</v>
      </c>
      <c r="Q75" s="15">
        <f t="shared" ref="Q75:Q77" si="52">G75+L75</f>
        <v>47772762.314001359</v>
      </c>
      <c r="R75" s="15">
        <f t="shared" ref="R75:R77" si="53">H75+M75</f>
        <v>310073851.81100136</v>
      </c>
    </row>
    <row r="76" spans="1:18" ht="26.25" customHeight="1" x14ac:dyDescent="0.25">
      <c r="A76" s="37"/>
      <c r="B76" s="14"/>
      <c r="C76" s="14" t="s">
        <v>18</v>
      </c>
      <c r="D76" s="15">
        <f>SUM(D61,D64,D67,D70,D73)</f>
        <v>150234787.87399998</v>
      </c>
      <c r="E76" s="15">
        <f t="shared" ref="E76:M76" si="54">SUM(E61,E64,E67,E70,E73)</f>
        <v>17749757.790000003</v>
      </c>
      <c r="F76" s="15">
        <f t="shared" si="54"/>
        <v>7890544.3789999951</v>
      </c>
      <c r="G76" s="15">
        <f t="shared" si="54"/>
        <v>39333413.214000076</v>
      </c>
      <c r="H76" s="15">
        <f t="shared" si="54"/>
        <v>215208503.25700012</v>
      </c>
      <c r="I76" s="15">
        <f t="shared" si="54"/>
        <v>330345786.32399994</v>
      </c>
      <c r="J76" s="15">
        <f t="shared" si="54"/>
        <v>41208284.254000008</v>
      </c>
      <c r="K76" s="15">
        <f t="shared" si="54"/>
        <v>22127584.993999999</v>
      </c>
      <c r="L76" s="15">
        <f t="shared" si="54"/>
        <v>10387400.514999839</v>
      </c>
      <c r="M76" s="15">
        <f t="shared" si="54"/>
        <v>404069056.08699977</v>
      </c>
      <c r="N76" s="15">
        <f t="shared" si="49"/>
        <v>480580574.19799995</v>
      </c>
      <c r="O76" s="15">
        <f t="shared" si="50"/>
        <v>58958042.044000015</v>
      </c>
      <c r="P76" s="15">
        <f t="shared" si="51"/>
        <v>30018129.372999996</v>
      </c>
      <c r="Q76" s="15">
        <f t="shared" si="52"/>
        <v>49720813.728999913</v>
      </c>
      <c r="R76" s="15">
        <f t="shared" si="53"/>
        <v>619277559.34399986</v>
      </c>
    </row>
    <row r="77" spans="1:18" s="18" customFormat="1" ht="26.25" customHeight="1" thickBot="1" x14ac:dyDescent="0.3">
      <c r="A77" s="38"/>
      <c r="B77" s="26"/>
      <c r="C77" s="16" t="s">
        <v>27</v>
      </c>
      <c r="D77" s="17">
        <f>SUM(D74,D71,D68,D65,D62)</f>
        <v>199434639.178</v>
      </c>
      <c r="E77" s="17">
        <f t="shared" ref="E77:M77" si="55">SUM(E74,E71,E68,E65,E62)</f>
        <v>47882486.854000002</v>
      </c>
      <c r="F77" s="17">
        <f t="shared" si="55"/>
        <v>14155148.466999996</v>
      </c>
      <c r="G77" s="17">
        <f t="shared" si="55"/>
        <v>75214058.396001771</v>
      </c>
      <c r="H77" s="17">
        <f t="shared" si="55"/>
        <v>336686332.89500177</v>
      </c>
      <c r="I77" s="17">
        <f t="shared" si="55"/>
        <v>369693026.71899998</v>
      </c>
      <c r="J77" s="17">
        <f t="shared" si="55"/>
        <v>171398587.24800003</v>
      </c>
      <c r="K77" s="17">
        <f t="shared" si="55"/>
        <v>29293946.64599999</v>
      </c>
      <c r="L77" s="17">
        <f t="shared" si="55"/>
        <v>22279517.646999504</v>
      </c>
      <c r="M77" s="17">
        <f t="shared" si="55"/>
        <v>592665078.25999951</v>
      </c>
      <c r="N77" s="17">
        <f t="shared" si="49"/>
        <v>569127665.89699996</v>
      </c>
      <c r="O77" s="17">
        <f t="shared" si="50"/>
        <v>219281074.10200003</v>
      </c>
      <c r="P77" s="17">
        <f t="shared" si="51"/>
        <v>43449095.112999991</v>
      </c>
      <c r="Q77" s="17">
        <f t="shared" si="52"/>
        <v>97493576.043001279</v>
      </c>
      <c r="R77" s="17">
        <f t="shared" si="53"/>
        <v>929351411.15500128</v>
      </c>
    </row>
    <row r="78" spans="1:18" ht="26.25" customHeight="1" x14ac:dyDescent="0.25">
      <c r="A78" s="36" t="s">
        <v>16</v>
      </c>
      <c r="B78" s="9" t="s">
        <v>22</v>
      </c>
      <c r="C78" s="9" t="s">
        <v>4</v>
      </c>
      <c r="D78" s="28">
        <v>42514233.378999993</v>
      </c>
      <c r="E78" s="28">
        <v>14439000.325999999</v>
      </c>
      <c r="F78" s="28">
        <v>3970343.676</v>
      </c>
      <c r="G78" s="28">
        <v>28616747.7310047</v>
      </c>
      <c r="H78" s="10">
        <v>89540325.112004697</v>
      </c>
      <c r="I78" s="28">
        <v>27426455.215</v>
      </c>
      <c r="J78" s="28">
        <v>33137430.58899999</v>
      </c>
      <c r="K78" s="28">
        <v>1745543.2379999999</v>
      </c>
      <c r="L78" s="28">
        <v>9606789.5420000721</v>
      </c>
      <c r="M78" s="11">
        <v>71916218.584000066</v>
      </c>
      <c r="N78" s="7">
        <f t="shared" si="42"/>
        <v>69940688.593999997</v>
      </c>
      <c r="O78" s="7">
        <f t="shared" si="43"/>
        <v>47576430.914999992</v>
      </c>
      <c r="P78" s="7">
        <f t="shared" si="44"/>
        <v>5715886.9139999999</v>
      </c>
      <c r="Q78" s="7">
        <f t="shared" si="45"/>
        <v>38223537.27300477</v>
      </c>
      <c r="R78" s="8">
        <f t="shared" si="46"/>
        <v>161456543.69600475</v>
      </c>
    </row>
    <row r="79" spans="1:18" ht="26.25" customHeight="1" x14ac:dyDescent="0.25">
      <c r="A79" s="37"/>
      <c r="B79" s="9"/>
      <c r="C79" s="9" t="s">
        <v>18</v>
      </c>
      <c r="D79" s="28">
        <v>149527887.368</v>
      </c>
      <c r="E79" s="28">
        <v>4663984.2500000009</v>
      </c>
      <c r="F79" s="28">
        <v>7502898.0400000019</v>
      </c>
      <c r="G79" s="28">
        <v>33116695.45800288</v>
      </c>
      <c r="H79" s="10">
        <v>194811465.11600286</v>
      </c>
      <c r="I79" s="28">
        <v>314738735.12699997</v>
      </c>
      <c r="J79" s="28">
        <v>19388897.125999998</v>
      </c>
      <c r="K79" s="28">
        <v>14524492.288000001</v>
      </c>
      <c r="L79" s="28">
        <v>8708582.1669999901</v>
      </c>
      <c r="M79" s="11">
        <v>357360706.70799994</v>
      </c>
      <c r="N79" s="7">
        <f t="shared" si="42"/>
        <v>464266622.495</v>
      </c>
      <c r="O79" s="7">
        <f t="shared" si="43"/>
        <v>24052881.375999998</v>
      </c>
      <c r="P79" s="7">
        <f t="shared" si="44"/>
        <v>22027390.328000002</v>
      </c>
      <c r="Q79" s="7">
        <f t="shared" si="45"/>
        <v>41825277.625002868</v>
      </c>
      <c r="R79" s="8">
        <f t="shared" si="46"/>
        <v>552172171.82400274</v>
      </c>
    </row>
    <row r="80" spans="1:18" ht="26.25" customHeight="1" x14ac:dyDescent="0.25">
      <c r="A80" s="37"/>
      <c r="B80" s="12" t="s">
        <v>26</v>
      </c>
      <c r="C80" s="12"/>
      <c r="D80" s="13">
        <v>192042120.74699998</v>
      </c>
      <c r="E80" s="13">
        <v>19102984.576000001</v>
      </c>
      <c r="F80" s="13">
        <v>11473241.716000002</v>
      </c>
      <c r="G80" s="13">
        <v>61733443.18900758</v>
      </c>
      <c r="H80" s="13">
        <v>284351790.22800756</v>
      </c>
      <c r="I80" s="13">
        <v>342165190.34199995</v>
      </c>
      <c r="J80" s="13">
        <v>52526327.714999989</v>
      </c>
      <c r="K80" s="13">
        <v>16270035.526000001</v>
      </c>
      <c r="L80" s="13">
        <v>18315371.709000062</v>
      </c>
      <c r="M80" s="13">
        <v>429276925.292</v>
      </c>
      <c r="N80" s="6">
        <f t="shared" si="42"/>
        <v>534207311.08899993</v>
      </c>
      <c r="O80" s="6">
        <f t="shared" si="43"/>
        <v>71629312.290999994</v>
      </c>
      <c r="P80" s="6">
        <f t="shared" si="44"/>
        <v>27743277.242000002</v>
      </c>
      <c r="Q80" s="6">
        <f t="shared" si="45"/>
        <v>80048814.898007646</v>
      </c>
      <c r="R80" s="6">
        <f t="shared" si="46"/>
        <v>713628715.52000761</v>
      </c>
    </row>
    <row r="81" spans="1:18" ht="26.25" customHeight="1" x14ac:dyDescent="0.25">
      <c r="A81" s="37"/>
      <c r="B81" s="9" t="s">
        <v>21</v>
      </c>
      <c r="C81" s="9" t="s">
        <v>4</v>
      </c>
      <c r="D81" s="28">
        <v>1941551.681000001</v>
      </c>
      <c r="E81" s="28">
        <v>2427651.5589999999</v>
      </c>
      <c r="F81" s="28">
        <v>507082.77700000012</v>
      </c>
      <c r="G81" s="28">
        <v>30589.59599999991</v>
      </c>
      <c r="H81" s="10">
        <v>4906875.6130000008</v>
      </c>
      <c r="I81" s="28">
        <v>4551980.160000002</v>
      </c>
      <c r="J81" s="28">
        <v>3232334.5290000001</v>
      </c>
      <c r="K81" s="28">
        <v>2840172.304999996</v>
      </c>
      <c r="L81" s="28">
        <v>23854.37199999997</v>
      </c>
      <c r="M81" s="11">
        <v>10648341.365999999</v>
      </c>
      <c r="N81" s="7">
        <f t="shared" si="42"/>
        <v>6493531.8410000028</v>
      </c>
      <c r="O81" s="7">
        <f t="shared" si="43"/>
        <v>5659986.0879999995</v>
      </c>
      <c r="P81" s="7">
        <f t="shared" si="44"/>
        <v>3347255.0819999962</v>
      </c>
      <c r="Q81" s="7">
        <f t="shared" si="45"/>
        <v>54443.967999999877</v>
      </c>
      <c r="R81" s="8">
        <f t="shared" si="46"/>
        <v>15555216.978999998</v>
      </c>
    </row>
    <row r="82" spans="1:18" ht="26.25" customHeight="1" x14ac:dyDescent="0.25">
      <c r="A82" s="37"/>
      <c r="B82" s="9"/>
      <c r="C82" s="9" t="s">
        <v>18</v>
      </c>
      <c r="D82" s="28">
        <v>3422462.4530000002</v>
      </c>
      <c r="E82" s="28">
        <v>997576.14199999988</v>
      </c>
      <c r="F82" s="28">
        <v>574827.9360000001</v>
      </c>
      <c r="G82" s="28">
        <v>92812.597000000096</v>
      </c>
      <c r="H82" s="10">
        <v>5087679.1279999996</v>
      </c>
      <c r="I82" s="28">
        <v>10914728.238</v>
      </c>
      <c r="J82" s="28">
        <v>4275949.1720000003</v>
      </c>
      <c r="K82" s="28">
        <v>3073961.963</v>
      </c>
      <c r="L82" s="28">
        <v>4022.1589999999919</v>
      </c>
      <c r="M82" s="11">
        <v>18268661.532000002</v>
      </c>
      <c r="N82" s="7">
        <f t="shared" si="42"/>
        <v>14337190.691</v>
      </c>
      <c r="O82" s="7">
        <f t="shared" si="43"/>
        <v>5273525.3140000002</v>
      </c>
      <c r="P82" s="7">
        <f t="shared" si="44"/>
        <v>3648789.8990000002</v>
      </c>
      <c r="Q82" s="7">
        <f t="shared" si="45"/>
        <v>96834.756000000081</v>
      </c>
      <c r="R82" s="8">
        <f t="shared" si="46"/>
        <v>23356340.66</v>
      </c>
    </row>
    <row r="83" spans="1:18" ht="26.25" customHeight="1" x14ac:dyDescent="0.25">
      <c r="A83" s="37"/>
      <c r="B83" s="12" t="s">
        <v>26</v>
      </c>
      <c r="C83" s="12"/>
      <c r="D83" s="13">
        <v>5364014.1340000015</v>
      </c>
      <c r="E83" s="13">
        <v>3425227.7009999999</v>
      </c>
      <c r="F83" s="13">
        <v>1081910.7130000002</v>
      </c>
      <c r="G83" s="13">
        <v>123402.193</v>
      </c>
      <c r="H83" s="13">
        <v>9994554.7410000004</v>
      </c>
      <c r="I83" s="13">
        <v>15466708.398000002</v>
      </c>
      <c r="J83" s="13">
        <v>7508283.7010000004</v>
      </c>
      <c r="K83" s="13">
        <v>5914134.2679999955</v>
      </c>
      <c r="L83" s="13">
        <v>27876.530999999963</v>
      </c>
      <c r="M83" s="13">
        <v>28917002.898000002</v>
      </c>
      <c r="N83" s="6">
        <f t="shared" si="42"/>
        <v>20830722.532000005</v>
      </c>
      <c r="O83" s="6">
        <f t="shared" si="43"/>
        <v>10933511.402000001</v>
      </c>
      <c r="P83" s="6">
        <f t="shared" si="44"/>
        <v>6996044.980999996</v>
      </c>
      <c r="Q83" s="6">
        <f t="shared" si="45"/>
        <v>151278.72399999996</v>
      </c>
      <c r="R83" s="6">
        <f t="shared" si="46"/>
        <v>38911557.638999999</v>
      </c>
    </row>
    <row r="84" spans="1:18" ht="26.25" customHeight="1" x14ac:dyDescent="0.25">
      <c r="A84" s="37"/>
      <c r="B84" s="9" t="s">
        <v>20</v>
      </c>
      <c r="C84" s="9" t="s">
        <v>4</v>
      </c>
      <c r="D84" s="28">
        <v>6566774.5959999999</v>
      </c>
      <c r="E84" s="28">
        <v>17366857.464000009</v>
      </c>
      <c r="F84" s="28">
        <v>2001023.8910000001</v>
      </c>
      <c r="G84" s="28">
        <v>6218255.5080000535</v>
      </c>
      <c r="H84" s="10">
        <v>32152911.459000062</v>
      </c>
      <c r="I84" s="28">
        <v>10019129.013</v>
      </c>
      <c r="J84" s="28">
        <v>98905391.682999954</v>
      </c>
      <c r="K84" s="28">
        <v>3109176.5140000009</v>
      </c>
      <c r="L84" s="28">
        <v>3378683.0809999988</v>
      </c>
      <c r="M84" s="11">
        <v>115412380.29099995</v>
      </c>
      <c r="N84" s="7">
        <f t="shared" si="42"/>
        <v>16585903.609000001</v>
      </c>
      <c r="O84" s="7">
        <f t="shared" si="43"/>
        <v>116272249.14699996</v>
      </c>
      <c r="P84" s="7">
        <f t="shared" si="44"/>
        <v>5110200.4050000012</v>
      </c>
      <c r="Q84" s="7">
        <f t="shared" si="45"/>
        <v>9596938.5890000518</v>
      </c>
      <c r="R84" s="8">
        <f t="shared" si="46"/>
        <v>147565291.75</v>
      </c>
    </row>
    <row r="85" spans="1:18" ht="26.25" customHeight="1" x14ac:dyDescent="0.25">
      <c r="A85" s="37"/>
      <c r="B85" s="9"/>
      <c r="C85" s="9" t="s">
        <v>18</v>
      </c>
      <c r="D85" s="28">
        <v>1404937.6939999999</v>
      </c>
      <c r="E85" s="28">
        <v>10647976.275</v>
      </c>
      <c r="F85" s="28">
        <v>411095.37000000011</v>
      </c>
      <c r="G85" s="28">
        <v>7197640.6689998694</v>
      </c>
      <c r="H85" s="10">
        <v>19661650.007999871</v>
      </c>
      <c r="I85" s="28">
        <v>14854101.289999999</v>
      </c>
      <c r="J85" s="28">
        <v>20667698.002999999</v>
      </c>
      <c r="K85" s="28">
        <v>4976159.9640000006</v>
      </c>
      <c r="L85" s="28">
        <v>4029514.321000027</v>
      </c>
      <c r="M85" s="11">
        <v>44527473.578000024</v>
      </c>
      <c r="N85" s="7">
        <f t="shared" si="42"/>
        <v>16259038.983999999</v>
      </c>
      <c r="O85" s="7">
        <f t="shared" si="43"/>
        <v>31315674.277999997</v>
      </c>
      <c r="P85" s="7">
        <f t="shared" si="44"/>
        <v>5387255.3340000007</v>
      </c>
      <c r="Q85" s="7">
        <f t="shared" si="45"/>
        <v>11227154.989999896</v>
      </c>
      <c r="R85" s="8">
        <f t="shared" si="46"/>
        <v>64189123.585999891</v>
      </c>
    </row>
    <row r="86" spans="1:18" ht="26.25" customHeight="1" x14ac:dyDescent="0.25">
      <c r="A86" s="37"/>
      <c r="B86" s="12" t="s">
        <v>26</v>
      </c>
      <c r="C86" s="12"/>
      <c r="D86" s="13">
        <v>7971712.29</v>
      </c>
      <c r="E86" s="13">
        <v>28014833.739000008</v>
      </c>
      <c r="F86" s="13">
        <v>2412119.2609999999</v>
      </c>
      <c r="G86" s="13">
        <v>13415896.176999923</v>
      </c>
      <c r="H86" s="13">
        <v>51814561.466999933</v>
      </c>
      <c r="I86" s="13">
        <v>24873230.302999999</v>
      </c>
      <c r="J86" s="13">
        <v>119573089.68599996</v>
      </c>
      <c r="K86" s="13">
        <v>8085336.478000002</v>
      </c>
      <c r="L86" s="13">
        <v>7408197.4020000258</v>
      </c>
      <c r="M86" s="13">
        <v>159939853.86899996</v>
      </c>
      <c r="N86" s="6">
        <f t="shared" si="42"/>
        <v>32844942.592999998</v>
      </c>
      <c r="O86" s="6">
        <f t="shared" si="43"/>
        <v>147587923.42499995</v>
      </c>
      <c r="P86" s="6">
        <f t="shared" si="44"/>
        <v>10497455.739000002</v>
      </c>
      <c r="Q86" s="6">
        <f t="shared" si="45"/>
        <v>20824093.578999948</v>
      </c>
      <c r="R86" s="6">
        <f t="shared" si="46"/>
        <v>211754415.33599991</v>
      </c>
    </row>
    <row r="87" spans="1:18" ht="26.25" customHeight="1" x14ac:dyDescent="0.25">
      <c r="A87" s="37"/>
      <c r="B87" s="9" t="s">
        <v>19</v>
      </c>
      <c r="C87" s="9" t="s">
        <v>4</v>
      </c>
      <c r="D87" s="28">
        <v>1503410.703</v>
      </c>
      <c r="E87" s="28">
        <v>1406.19</v>
      </c>
      <c r="F87" s="28">
        <v>1644.4939999999999</v>
      </c>
      <c r="G87" s="28">
        <v>96067.057999999946</v>
      </c>
      <c r="H87" s="10">
        <v>1602528.4449999998</v>
      </c>
      <c r="I87" s="28"/>
      <c r="J87" s="28"/>
      <c r="K87" s="28"/>
      <c r="L87" s="28">
        <v>527.63</v>
      </c>
      <c r="M87" s="11">
        <v>527.63</v>
      </c>
      <c r="N87" s="7">
        <f t="shared" si="42"/>
        <v>1503410.703</v>
      </c>
      <c r="O87" s="7">
        <f t="shared" si="43"/>
        <v>1406.19</v>
      </c>
      <c r="P87" s="7">
        <f t="shared" si="44"/>
        <v>1644.4939999999999</v>
      </c>
      <c r="Q87" s="7">
        <f t="shared" si="45"/>
        <v>96594.687999999951</v>
      </c>
      <c r="R87" s="8">
        <f t="shared" si="46"/>
        <v>1603056.0749999997</v>
      </c>
    </row>
    <row r="88" spans="1:18" ht="26.25" customHeight="1" x14ac:dyDescent="0.25">
      <c r="A88" s="37"/>
      <c r="B88" s="9"/>
      <c r="C88" s="9" t="s">
        <v>18</v>
      </c>
      <c r="D88" s="28">
        <v>1.68</v>
      </c>
      <c r="E88" s="28">
        <v>30096.43</v>
      </c>
      <c r="F88" s="28">
        <v>8042.7319999999982</v>
      </c>
      <c r="G88" s="28">
        <v>3968.7910000000002</v>
      </c>
      <c r="H88" s="10">
        <v>42109.632999999994</v>
      </c>
      <c r="I88" s="28"/>
      <c r="J88" s="28"/>
      <c r="K88" s="28"/>
      <c r="L88" s="28">
        <v>4752.9629999999997</v>
      </c>
      <c r="M88" s="11">
        <v>4752.9629999999997</v>
      </c>
      <c r="N88" s="7">
        <f t="shared" si="42"/>
        <v>1.68</v>
      </c>
      <c r="O88" s="7">
        <f t="shared" si="43"/>
        <v>30096.43</v>
      </c>
      <c r="P88" s="7">
        <f t="shared" si="44"/>
        <v>8042.7319999999982</v>
      </c>
      <c r="Q88" s="7">
        <f t="shared" si="45"/>
        <v>8721.7540000000008</v>
      </c>
      <c r="R88" s="8">
        <f t="shared" si="46"/>
        <v>46862.59599999999</v>
      </c>
    </row>
    <row r="89" spans="1:18" ht="26.25" customHeight="1" x14ac:dyDescent="0.25">
      <c r="A89" s="37"/>
      <c r="B89" s="12" t="s">
        <v>26</v>
      </c>
      <c r="C89" s="12"/>
      <c r="D89" s="13">
        <v>1503412.3829999999</v>
      </c>
      <c r="E89" s="13">
        <v>31502.62</v>
      </c>
      <c r="F89" s="13">
        <v>9687.2259999999987</v>
      </c>
      <c r="G89" s="13">
        <v>100035.84899999994</v>
      </c>
      <c r="H89" s="13">
        <v>1644638.0779999997</v>
      </c>
      <c r="I89" s="13"/>
      <c r="J89" s="13"/>
      <c r="K89" s="13"/>
      <c r="L89" s="13">
        <v>5280.5929999999998</v>
      </c>
      <c r="M89" s="13">
        <v>5280.5929999999998</v>
      </c>
      <c r="N89" s="6">
        <f t="shared" si="42"/>
        <v>1503412.3829999999</v>
      </c>
      <c r="O89" s="6">
        <f t="shared" si="43"/>
        <v>31502.62</v>
      </c>
      <c r="P89" s="6">
        <f t="shared" si="44"/>
        <v>9687.2259999999987</v>
      </c>
      <c r="Q89" s="6">
        <f t="shared" si="45"/>
        <v>105316.44199999994</v>
      </c>
      <c r="R89" s="6">
        <f t="shared" si="46"/>
        <v>1649918.6709999999</v>
      </c>
    </row>
    <row r="90" spans="1:18" ht="26.25" customHeight="1" x14ac:dyDescent="0.25">
      <c r="A90" s="37"/>
      <c r="B90" s="9" t="s">
        <v>7</v>
      </c>
      <c r="C90" s="9" t="s">
        <v>4</v>
      </c>
      <c r="D90" s="28">
        <v>64.100000000000009</v>
      </c>
      <c r="E90" s="28">
        <v>6384.6639999999998</v>
      </c>
      <c r="F90" s="28">
        <v>60353.483999999997</v>
      </c>
      <c r="G90" s="28">
        <v>12</v>
      </c>
      <c r="H90" s="10">
        <v>66814.247999999992</v>
      </c>
      <c r="I90" s="28">
        <v>396.96</v>
      </c>
      <c r="J90" s="28">
        <v>237976.0780000001</v>
      </c>
      <c r="K90" s="28">
        <v>129106.966</v>
      </c>
      <c r="L90" s="28"/>
      <c r="M90" s="11">
        <v>367480.00400000007</v>
      </c>
      <c r="N90" s="7">
        <f t="shared" si="42"/>
        <v>461.06</v>
      </c>
      <c r="O90" s="7">
        <f t="shared" si="43"/>
        <v>244360.74200000009</v>
      </c>
      <c r="P90" s="7">
        <f t="shared" si="44"/>
        <v>189460.45</v>
      </c>
      <c r="Q90" s="7">
        <f t="shared" si="45"/>
        <v>12</v>
      </c>
      <c r="R90" s="8">
        <f t="shared" si="46"/>
        <v>434294.25200000009</v>
      </c>
    </row>
    <row r="91" spans="1:18" ht="26.25" customHeight="1" x14ac:dyDescent="0.25">
      <c r="A91" s="37"/>
      <c r="B91" s="9"/>
      <c r="C91" s="9" t="s">
        <v>18</v>
      </c>
      <c r="D91" s="28">
        <v>65339.646999999997</v>
      </c>
      <c r="E91" s="28">
        <v>704038.92699999991</v>
      </c>
      <c r="F91" s="28">
        <v>185413.61799999999</v>
      </c>
      <c r="G91" s="28"/>
      <c r="H91" s="10">
        <v>954792.19199999992</v>
      </c>
      <c r="I91" s="28">
        <v>24525.255000000001</v>
      </c>
      <c r="J91" s="28">
        <v>1099219.807</v>
      </c>
      <c r="K91" s="28">
        <v>424225.14999999991</v>
      </c>
      <c r="L91" s="28"/>
      <c r="M91" s="11">
        <v>1547970.2119999998</v>
      </c>
      <c r="N91" s="7">
        <f t="shared" si="42"/>
        <v>89864.902000000002</v>
      </c>
      <c r="O91" s="7">
        <f t="shared" si="43"/>
        <v>1803258.7339999999</v>
      </c>
      <c r="P91" s="7">
        <f t="shared" si="44"/>
        <v>609638.76799999992</v>
      </c>
      <c r="Q91" s="7">
        <f t="shared" si="45"/>
        <v>0</v>
      </c>
      <c r="R91" s="8">
        <f t="shared" si="46"/>
        <v>2502762.4039999996</v>
      </c>
    </row>
    <row r="92" spans="1:18" ht="26.25" customHeight="1" x14ac:dyDescent="0.25">
      <c r="A92" s="37"/>
      <c r="B92" s="4" t="s">
        <v>26</v>
      </c>
      <c r="C92" s="4"/>
      <c r="D92" s="6">
        <v>65403.746999999996</v>
      </c>
      <c r="E92" s="6">
        <v>710423.5909999999</v>
      </c>
      <c r="F92" s="6">
        <v>245767.10199999998</v>
      </c>
      <c r="G92" s="6">
        <v>12</v>
      </c>
      <c r="H92" s="6">
        <v>1021606.44</v>
      </c>
      <c r="I92" s="6">
        <v>24922.215</v>
      </c>
      <c r="J92" s="6">
        <v>1337195.8850000002</v>
      </c>
      <c r="K92" s="6">
        <v>553332.11599999992</v>
      </c>
      <c r="L92" s="6"/>
      <c r="M92" s="6">
        <v>1915450.216</v>
      </c>
      <c r="N92" s="6">
        <f t="shared" ref="N92:R92" si="56">SUM(N90:N91)</f>
        <v>90325.962</v>
      </c>
      <c r="O92" s="6">
        <f t="shared" si="56"/>
        <v>2047619.476</v>
      </c>
      <c r="P92" s="6">
        <f t="shared" si="56"/>
        <v>799099.21799999988</v>
      </c>
      <c r="Q92" s="6">
        <f t="shared" si="56"/>
        <v>12</v>
      </c>
      <c r="R92" s="6">
        <f t="shared" si="56"/>
        <v>2937056.6559999995</v>
      </c>
    </row>
    <row r="93" spans="1:18" ht="26.25" customHeight="1" x14ac:dyDescent="0.25">
      <c r="A93" s="37"/>
      <c r="B93" s="27" t="s">
        <v>27</v>
      </c>
      <c r="C93" s="14" t="s">
        <v>4</v>
      </c>
      <c r="D93" s="15">
        <f>SUM(D78,D81,D84,D87,D90)</f>
        <v>52526034.458999999</v>
      </c>
      <c r="E93" s="15">
        <f t="shared" ref="E93:M93" si="57">SUM(E78,E81,E84,E87,E90)</f>
        <v>34241300.203000002</v>
      </c>
      <c r="F93" s="15">
        <f t="shared" si="57"/>
        <v>6540448.3219999997</v>
      </c>
      <c r="G93" s="15">
        <f t="shared" si="57"/>
        <v>34961671.893004753</v>
      </c>
      <c r="H93" s="15">
        <f t="shared" si="57"/>
        <v>128269454.87700476</v>
      </c>
      <c r="I93" s="15">
        <f t="shared" si="57"/>
        <v>41997961.347999997</v>
      </c>
      <c r="J93" s="15">
        <f t="shared" si="57"/>
        <v>135513132.87899995</v>
      </c>
      <c r="K93" s="15">
        <f t="shared" si="57"/>
        <v>7823999.0229999963</v>
      </c>
      <c r="L93" s="15">
        <f t="shared" si="57"/>
        <v>13009854.625000071</v>
      </c>
      <c r="M93" s="15">
        <f t="shared" si="57"/>
        <v>198344947.875</v>
      </c>
      <c r="N93" s="15">
        <f t="shared" ref="N93:N95" si="58">D93+I93</f>
        <v>94523995.806999996</v>
      </c>
      <c r="O93" s="15">
        <f t="shared" ref="O93:O95" si="59">E93+J93</f>
        <v>169754433.08199996</v>
      </c>
      <c r="P93" s="15">
        <f t="shared" ref="P93:P95" si="60">F93+K93</f>
        <v>14364447.344999995</v>
      </c>
      <c r="Q93" s="15">
        <f t="shared" ref="Q93:Q95" si="61">G93+L93</f>
        <v>47971526.51800482</v>
      </c>
      <c r="R93" s="15">
        <f t="shared" ref="R93:R95" si="62">H93+M93</f>
        <v>326614402.75200474</v>
      </c>
    </row>
    <row r="94" spans="1:18" ht="26.25" customHeight="1" x14ac:dyDescent="0.25">
      <c r="A94" s="37"/>
      <c r="B94" s="14"/>
      <c r="C94" s="14" t="s">
        <v>18</v>
      </c>
      <c r="D94" s="15">
        <f>SUM(D79,D82,D85,D88,D91)</f>
        <v>154420628.84200004</v>
      </c>
      <c r="E94" s="15">
        <f t="shared" ref="E94:M94" si="63">SUM(E79,E82,E85,E88,E91)</f>
        <v>17043672.024</v>
      </c>
      <c r="F94" s="15">
        <f t="shared" si="63"/>
        <v>8682277.6960000023</v>
      </c>
      <c r="G94" s="15">
        <f t="shared" si="63"/>
        <v>40411117.51500275</v>
      </c>
      <c r="H94" s="15">
        <f t="shared" si="63"/>
        <v>220557696.0770027</v>
      </c>
      <c r="I94" s="15">
        <f t="shared" si="63"/>
        <v>340532089.90999997</v>
      </c>
      <c r="J94" s="15">
        <f t="shared" si="63"/>
        <v>45431764.107999995</v>
      </c>
      <c r="K94" s="15">
        <f t="shared" si="63"/>
        <v>22998839.365000002</v>
      </c>
      <c r="L94" s="15">
        <f t="shared" si="63"/>
        <v>12746871.610000016</v>
      </c>
      <c r="M94" s="15">
        <f t="shared" si="63"/>
        <v>421709564.99299997</v>
      </c>
      <c r="N94" s="15">
        <f t="shared" si="58"/>
        <v>494952718.75199997</v>
      </c>
      <c r="O94" s="15">
        <f t="shared" si="59"/>
        <v>62475436.131999999</v>
      </c>
      <c r="P94" s="15">
        <f t="shared" si="60"/>
        <v>31681117.061000004</v>
      </c>
      <c r="Q94" s="15">
        <f t="shared" si="61"/>
        <v>53157989.125002764</v>
      </c>
      <c r="R94" s="15">
        <f t="shared" si="62"/>
        <v>642267261.07000268</v>
      </c>
    </row>
    <row r="95" spans="1:18" s="18" customFormat="1" ht="26.25" customHeight="1" thickBot="1" x14ac:dyDescent="0.3">
      <c r="A95" s="38"/>
      <c r="B95" s="26"/>
      <c r="C95" s="16" t="s">
        <v>27</v>
      </c>
      <c r="D95" s="17">
        <f>SUM(D92,D89,D86,D83,D80)</f>
        <v>206946663.30099997</v>
      </c>
      <c r="E95" s="17">
        <f t="shared" ref="E95:M95" si="64">SUM(E92,E89,E86,E83,E80)</f>
        <v>51284972.227000013</v>
      </c>
      <c r="F95" s="17">
        <f t="shared" si="64"/>
        <v>15222726.018000003</v>
      </c>
      <c r="G95" s="17">
        <f t="shared" si="64"/>
        <v>75372789.408007503</v>
      </c>
      <c r="H95" s="17">
        <f t="shared" si="64"/>
        <v>348827150.95400751</v>
      </c>
      <c r="I95" s="17">
        <f t="shared" si="64"/>
        <v>382530051.25799996</v>
      </c>
      <c r="J95" s="17">
        <f t="shared" si="64"/>
        <v>180944896.98699996</v>
      </c>
      <c r="K95" s="17">
        <f t="shared" si="64"/>
        <v>30822838.387999997</v>
      </c>
      <c r="L95" s="17">
        <f t="shared" si="64"/>
        <v>25756726.235000089</v>
      </c>
      <c r="M95" s="17">
        <f t="shared" si="64"/>
        <v>620054512.86799991</v>
      </c>
      <c r="N95" s="17">
        <f t="shared" si="58"/>
        <v>589476714.5589999</v>
      </c>
      <c r="O95" s="17">
        <f t="shared" si="59"/>
        <v>232229869.21399999</v>
      </c>
      <c r="P95" s="17">
        <f t="shared" si="60"/>
        <v>46045564.406000003</v>
      </c>
      <c r="Q95" s="17">
        <f t="shared" si="61"/>
        <v>101129515.64300759</v>
      </c>
      <c r="R95" s="17">
        <f t="shared" si="62"/>
        <v>968881663.82200742</v>
      </c>
    </row>
    <row r="96" spans="1:18" ht="26.25" customHeight="1" x14ac:dyDescent="0.25">
      <c r="A96" s="36" t="s">
        <v>17</v>
      </c>
      <c r="B96" s="9" t="s">
        <v>22</v>
      </c>
      <c r="C96" s="9" t="s">
        <v>4</v>
      </c>
      <c r="D96" s="28">
        <v>36289163.649999999</v>
      </c>
      <c r="E96" s="28">
        <v>13910474.861</v>
      </c>
      <c r="F96" s="28">
        <v>2943162.5330000059</v>
      </c>
      <c r="G96" s="28">
        <v>24823882.680009019</v>
      </c>
      <c r="H96" s="10">
        <v>77966683.724009022</v>
      </c>
      <c r="I96" s="28">
        <v>29739636.239999998</v>
      </c>
      <c r="J96" s="28">
        <v>26001860.203000002</v>
      </c>
      <c r="K96" s="28">
        <v>1235482.101</v>
      </c>
      <c r="L96" s="28">
        <v>8249139.141999919</v>
      </c>
      <c r="M96" s="11">
        <v>65226117.68599993</v>
      </c>
      <c r="N96" s="7">
        <f t="shared" ref="N96:N127" si="65">D96+I96</f>
        <v>66028799.890000001</v>
      </c>
      <c r="O96" s="7">
        <f t="shared" ref="O96:O127" si="66">E96+J96</f>
        <v>39912335.064000003</v>
      </c>
      <c r="P96" s="7">
        <f t="shared" ref="P96:P127" si="67">F96+K96</f>
        <v>4178644.6340000061</v>
      </c>
      <c r="Q96" s="7">
        <f t="shared" ref="Q96:Q127" si="68">G96+L96</f>
        <v>33073021.822008938</v>
      </c>
      <c r="R96" s="8">
        <f t="shared" ref="R96:R127" si="69">H96+M96</f>
        <v>143192801.41000897</v>
      </c>
    </row>
    <row r="97" spans="1:18" ht="26.25" customHeight="1" x14ac:dyDescent="0.25">
      <c r="A97" s="37"/>
      <c r="B97" s="9"/>
      <c r="C97" s="9" t="s">
        <v>18</v>
      </c>
      <c r="D97" s="28">
        <v>158072809.447</v>
      </c>
      <c r="E97" s="28">
        <v>5434166.4839999992</v>
      </c>
      <c r="F97" s="28">
        <v>9123347.6500000078</v>
      </c>
      <c r="G97" s="28">
        <v>35399258.440002009</v>
      </c>
      <c r="H97" s="10">
        <v>208029582.02100199</v>
      </c>
      <c r="I97" s="28">
        <v>352911679.01200002</v>
      </c>
      <c r="J97" s="28">
        <v>21903056.977000002</v>
      </c>
      <c r="K97" s="28">
        <v>17756725.870999999</v>
      </c>
      <c r="L97" s="28">
        <v>10183606.201999711</v>
      </c>
      <c r="M97" s="11">
        <v>402755068.06199974</v>
      </c>
      <c r="N97" s="7">
        <f t="shared" si="65"/>
        <v>510984488.45899999</v>
      </c>
      <c r="O97" s="7">
        <f t="shared" si="66"/>
        <v>27337223.461000003</v>
      </c>
      <c r="P97" s="7">
        <f t="shared" si="67"/>
        <v>26880073.521000005</v>
      </c>
      <c r="Q97" s="7">
        <f t="shared" si="68"/>
        <v>45582864.642001718</v>
      </c>
      <c r="R97" s="8">
        <f t="shared" si="69"/>
        <v>610784650.08300173</v>
      </c>
    </row>
    <row r="98" spans="1:18" ht="26.25" customHeight="1" x14ac:dyDescent="0.25">
      <c r="A98" s="37"/>
      <c r="B98" s="12" t="s">
        <v>26</v>
      </c>
      <c r="C98" s="12"/>
      <c r="D98" s="13">
        <v>194361973.097</v>
      </c>
      <c r="E98" s="13">
        <v>19344641.344999999</v>
      </c>
      <c r="F98" s="13">
        <v>12066510.183000013</v>
      </c>
      <c r="G98" s="13">
        <v>60223141.120011032</v>
      </c>
      <c r="H98" s="13">
        <v>285996265.74501103</v>
      </c>
      <c r="I98" s="13">
        <v>382651315.25200003</v>
      </c>
      <c r="J98" s="13">
        <v>47904917.180000007</v>
      </c>
      <c r="K98" s="13">
        <v>18992207.971999999</v>
      </c>
      <c r="L98" s="13">
        <v>18432745.343999632</v>
      </c>
      <c r="M98" s="13">
        <v>467981185.74799967</v>
      </c>
      <c r="N98" s="6">
        <f t="shared" si="65"/>
        <v>577013288.34899998</v>
      </c>
      <c r="O98" s="6">
        <f t="shared" si="66"/>
        <v>67249558.525000006</v>
      </c>
      <c r="P98" s="6">
        <f t="shared" si="67"/>
        <v>31058718.155000012</v>
      </c>
      <c r="Q98" s="6">
        <f t="shared" si="68"/>
        <v>78655886.464010656</v>
      </c>
      <c r="R98" s="6">
        <f t="shared" si="69"/>
        <v>753977451.49301076</v>
      </c>
    </row>
    <row r="99" spans="1:18" ht="26.25" customHeight="1" x14ac:dyDescent="0.25">
      <c r="A99" s="37"/>
      <c r="B99" s="9" t="s">
        <v>21</v>
      </c>
      <c r="C99" s="9" t="s">
        <v>4</v>
      </c>
      <c r="D99" s="28">
        <v>2702876.41</v>
      </c>
      <c r="E99" s="28">
        <v>2010631.3019999999</v>
      </c>
      <c r="F99" s="28">
        <v>819017.03499999992</v>
      </c>
      <c r="G99" s="28">
        <v>28233.766999999829</v>
      </c>
      <c r="H99" s="10">
        <v>5560758.5140000004</v>
      </c>
      <c r="I99" s="28">
        <v>6260717.5520000001</v>
      </c>
      <c r="J99" s="28">
        <v>2955635.5729999999</v>
      </c>
      <c r="K99" s="28">
        <v>2318487.34800001</v>
      </c>
      <c r="L99" s="28">
        <v>61101.739000000023</v>
      </c>
      <c r="M99" s="11">
        <v>11595942.212000011</v>
      </c>
      <c r="N99" s="7">
        <f t="shared" si="65"/>
        <v>8963593.9620000012</v>
      </c>
      <c r="O99" s="7">
        <f t="shared" si="66"/>
        <v>4966266.875</v>
      </c>
      <c r="P99" s="7">
        <f t="shared" si="67"/>
        <v>3137504.3830000097</v>
      </c>
      <c r="Q99" s="7">
        <f t="shared" si="68"/>
        <v>89335.505999999848</v>
      </c>
      <c r="R99" s="8">
        <f t="shared" si="69"/>
        <v>17156700.726000011</v>
      </c>
    </row>
    <row r="100" spans="1:18" ht="26.25" customHeight="1" x14ac:dyDescent="0.25">
      <c r="A100" s="37"/>
      <c r="B100" s="9"/>
      <c r="C100" s="9" t="s">
        <v>18</v>
      </c>
      <c r="D100" s="28">
        <v>2473710.5699999998</v>
      </c>
      <c r="E100" s="28">
        <v>644341.83100000001</v>
      </c>
      <c r="F100" s="28">
        <v>279971.21500000003</v>
      </c>
      <c r="G100" s="28">
        <v>68256.374999999753</v>
      </c>
      <c r="H100" s="10">
        <v>3466279.990999999</v>
      </c>
      <c r="I100" s="28">
        <v>10561711.566</v>
      </c>
      <c r="J100" s="28">
        <v>4330209.3550000004</v>
      </c>
      <c r="K100" s="28">
        <v>3248336.3430000059</v>
      </c>
      <c r="L100" s="28">
        <v>8342.1129999999903</v>
      </c>
      <c r="M100" s="11">
        <v>18148599.377000008</v>
      </c>
      <c r="N100" s="7">
        <f t="shared" si="65"/>
        <v>13035422.136</v>
      </c>
      <c r="O100" s="7">
        <f t="shared" si="66"/>
        <v>4974551.1860000007</v>
      </c>
      <c r="P100" s="7">
        <f t="shared" si="67"/>
        <v>3528307.5580000058</v>
      </c>
      <c r="Q100" s="7">
        <f t="shared" si="68"/>
        <v>76598.48799999975</v>
      </c>
      <c r="R100" s="8">
        <f t="shared" si="69"/>
        <v>21614879.368000008</v>
      </c>
    </row>
    <row r="101" spans="1:18" ht="26.25" customHeight="1" x14ac:dyDescent="0.25">
      <c r="A101" s="37"/>
      <c r="B101" s="12" t="s">
        <v>26</v>
      </c>
      <c r="C101" s="12"/>
      <c r="D101" s="13">
        <v>5176586.9800000004</v>
      </c>
      <c r="E101" s="13">
        <v>2654973.1329999999</v>
      </c>
      <c r="F101" s="13">
        <v>1098988.25</v>
      </c>
      <c r="G101" s="13">
        <v>96490.141999999585</v>
      </c>
      <c r="H101" s="13">
        <v>9027038.504999999</v>
      </c>
      <c r="I101" s="13">
        <v>16822429.118000001</v>
      </c>
      <c r="J101" s="13">
        <v>7285844.9280000003</v>
      </c>
      <c r="K101" s="13">
        <v>5566823.6910000164</v>
      </c>
      <c r="L101" s="13">
        <v>69443.852000000014</v>
      </c>
      <c r="M101" s="13">
        <v>29744541.589000016</v>
      </c>
      <c r="N101" s="6">
        <f t="shared" si="65"/>
        <v>21999016.098000001</v>
      </c>
      <c r="O101" s="6">
        <f t="shared" si="66"/>
        <v>9940818.0610000007</v>
      </c>
      <c r="P101" s="6">
        <f t="shared" si="67"/>
        <v>6665811.9410000164</v>
      </c>
      <c r="Q101" s="6">
        <f t="shared" si="68"/>
        <v>165933.9939999996</v>
      </c>
      <c r="R101" s="6">
        <f t="shared" si="69"/>
        <v>38771580.094000012</v>
      </c>
    </row>
    <row r="102" spans="1:18" ht="26.25" customHeight="1" x14ac:dyDescent="0.25">
      <c r="A102" s="37"/>
      <c r="B102" s="9" t="s">
        <v>20</v>
      </c>
      <c r="C102" s="9" t="s">
        <v>4</v>
      </c>
      <c r="D102" s="28">
        <v>5668162.4040000001</v>
      </c>
      <c r="E102" s="28">
        <v>18617539.614</v>
      </c>
      <c r="F102" s="28">
        <v>1700299.575</v>
      </c>
      <c r="G102" s="28">
        <v>6795475.1609997284</v>
      </c>
      <c r="H102" s="10">
        <v>32781476.753999725</v>
      </c>
      <c r="I102" s="28">
        <v>10468754.779999999</v>
      </c>
      <c r="J102" s="28">
        <v>99305247.215999991</v>
      </c>
      <c r="K102" s="28">
        <v>3281886.054</v>
      </c>
      <c r="L102" s="28">
        <v>3531000.5610000351</v>
      </c>
      <c r="M102" s="11">
        <v>116586888.61100003</v>
      </c>
      <c r="N102" s="7">
        <f t="shared" si="65"/>
        <v>16136917.184</v>
      </c>
      <c r="O102" s="7">
        <f t="shared" si="66"/>
        <v>117922786.82999998</v>
      </c>
      <c r="P102" s="7">
        <f t="shared" si="67"/>
        <v>4982185.6289999997</v>
      </c>
      <c r="Q102" s="7">
        <f t="shared" si="68"/>
        <v>10326475.721999764</v>
      </c>
      <c r="R102" s="8">
        <f t="shared" si="69"/>
        <v>149368365.36499977</v>
      </c>
    </row>
    <row r="103" spans="1:18" ht="26.25" customHeight="1" x14ac:dyDescent="0.25">
      <c r="A103" s="37"/>
      <c r="B103" s="9"/>
      <c r="C103" s="9" t="s">
        <v>18</v>
      </c>
      <c r="D103" s="28">
        <v>1342891.9110000001</v>
      </c>
      <c r="E103" s="28">
        <v>11944718.085999999</v>
      </c>
      <c r="F103" s="28">
        <v>466016.42700000003</v>
      </c>
      <c r="G103" s="28">
        <v>6722037.9389993101</v>
      </c>
      <c r="H103" s="10">
        <v>20475664.362999309</v>
      </c>
      <c r="I103" s="28">
        <v>14421757.604</v>
      </c>
      <c r="J103" s="28">
        <v>17763219.588</v>
      </c>
      <c r="K103" s="28">
        <v>4259640.2449999992</v>
      </c>
      <c r="L103" s="28">
        <v>4483802.9640000099</v>
      </c>
      <c r="M103" s="11">
        <v>40928420.401000008</v>
      </c>
      <c r="N103" s="7">
        <f t="shared" si="65"/>
        <v>15764649.515000001</v>
      </c>
      <c r="O103" s="7">
        <f t="shared" si="66"/>
        <v>29707937.673999999</v>
      </c>
      <c r="P103" s="7">
        <f t="shared" si="67"/>
        <v>4725656.6719999993</v>
      </c>
      <c r="Q103" s="7">
        <f t="shared" si="68"/>
        <v>11205840.902999319</v>
      </c>
      <c r="R103" s="8">
        <f t="shared" si="69"/>
        <v>61404084.763999313</v>
      </c>
    </row>
    <row r="104" spans="1:18" ht="26.25" customHeight="1" x14ac:dyDescent="0.25">
      <c r="A104" s="37"/>
      <c r="B104" s="12" t="s">
        <v>26</v>
      </c>
      <c r="C104" s="12"/>
      <c r="D104" s="13">
        <v>7011054.3150000004</v>
      </c>
      <c r="E104" s="13">
        <v>30562257.699999999</v>
      </c>
      <c r="F104" s="13">
        <v>2166316.0019999999</v>
      </c>
      <c r="G104" s="13">
        <v>13517513.099999039</v>
      </c>
      <c r="H104" s="13">
        <v>53257141.11699903</v>
      </c>
      <c r="I104" s="13">
        <v>24890512.384</v>
      </c>
      <c r="J104" s="13">
        <v>117068466.80399999</v>
      </c>
      <c r="K104" s="13">
        <v>7541526.2989999987</v>
      </c>
      <c r="L104" s="13">
        <v>8014803.5250000451</v>
      </c>
      <c r="M104" s="13">
        <v>157515309.01200002</v>
      </c>
      <c r="N104" s="6">
        <f t="shared" si="65"/>
        <v>31901566.699000001</v>
      </c>
      <c r="O104" s="6">
        <f t="shared" si="66"/>
        <v>147630724.50399998</v>
      </c>
      <c r="P104" s="6">
        <f t="shared" si="67"/>
        <v>9707842.300999999</v>
      </c>
      <c r="Q104" s="6">
        <f t="shared" si="68"/>
        <v>21532316.624999084</v>
      </c>
      <c r="R104" s="6">
        <f t="shared" si="69"/>
        <v>210772450.12899905</v>
      </c>
    </row>
    <row r="105" spans="1:18" ht="26.25" customHeight="1" x14ac:dyDescent="0.25">
      <c r="A105" s="37"/>
      <c r="B105" s="9" t="s">
        <v>19</v>
      </c>
      <c r="C105" s="9" t="s">
        <v>4</v>
      </c>
      <c r="D105" s="28">
        <v>2174068.1</v>
      </c>
      <c r="E105" s="28">
        <v>1802.1</v>
      </c>
      <c r="F105" s="28">
        <v>873.68100000000004</v>
      </c>
      <c r="G105" s="28">
        <v>72602.162000000011</v>
      </c>
      <c r="H105" s="10">
        <v>2249346.0430000001</v>
      </c>
      <c r="I105" s="28"/>
      <c r="J105" s="28"/>
      <c r="K105" s="28"/>
      <c r="L105" s="28">
        <v>1063.9849999999999</v>
      </c>
      <c r="M105" s="11">
        <v>1063.9849999999999</v>
      </c>
      <c r="N105" s="7">
        <f t="shared" si="65"/>
        <v>2174068.1</v>
      </c>
      <c r="O105" s="7">
        <f t="shared" si="66"/>
        <v>1802.1</v>
      </c>
      <c r="P105" s="7">
        <f t="shared" si="67"/>
        <v>873.68100000000004</v>
      </c>
      <c r="Q105" s="7">
        <f t="shared" si="68"/>
        <v>73666.147000000012</v>
      </c>
      <c r="R105" s="8">
        <f t="shared" si="69"/>
        <v>2250410.0279999999</v>
      </c>
    </row>
    <row r="106" spans="1:18" ht="26.25" customHeight="1" x14ac:dyDescent="0.25">
      <c r="A106" s="37"/>
      <c r="B106" s="9"/>
      <c r="C106" s="9" t="s">
        <v>18</v>
      </c>
      <c r="D106" s="28"/>
      <c r="E106" s="28">
        <v>25983.449000000001</v>
      </c>
      <c r="F106" s="28">
        <v>7178.1060000000007</v>
      </c>
      <c r="G106" s="28">
        <v>569.85900000000004</v>
      </c>
      <c r="H106" s="10">
        <v>33731.413999999997</v>
      </c>
      <c r="I106" s="28"/>
      <c r="J106" s="28"/>
      <c r="K106" s="28"/>
      <c r="L106" s="28">
        <v>501.85899999999998</v>
      </c>
      <c r="M106" s="11">
        <v>501.85899999999998</v>
      </c>
      <c r="N106" s="7">
        <f t="shared" si="65"/>
        <v>0</v>
      </c>
      <c r="O106" s="7">
        <f t="shared" si="66"/>
        <v>25983.449000000001</v>
      </c>
      <c r="P106" s="7">
        <f t="shared" si="67"/>
        <v>7178.1060000000007</v>
      </c>
      <c r="Q106" s="7">
        <f t="shared" si="68"/>
        <v>1071.7180000000001</v>
      </c>
      <c r="R106" s="8">
        <f t="shared" si="69"/>
        <v>34233.272999999994</v>
      </c>
    </row>
    <row r="107" spans="1:18" ht="26.25" customHeight="1" x14ac:dyDescent="0.25">
      <c r="A107" s="37"/>
      <c r="B107" s="12" t="s">
        <v>26</v>
      </c>
      <c r="C107" s="12"/>
      <c r="D107" s="13">
        <v>2174068.1</v>
      </c>
      <c r="E107" s="13">
        <v>27785.548999999999</v>
      </c>
      <c r="F107" s="13">
        <v>8051.7870000000003</v>
      </c>
      <c r="G107" s="13">
        <v>73172.021000000008</v>
      </c>
      <c r="H107" s="13">
        <v>2283077.4569999999</v>
      </c>
      <c r="I107" s="13"/>
      <c r="J107" s="13"/>
      <c r="K107" s="13"/>
      <c r="L107" s="13">
        <v>1565.8439999999998</v>
      </c>
      <c r="M107" s="13">
        <v>1565.8439999999998</v>
      </c>
      <c r="N107" s="6">
        <f t="shared" si="65"/>
        <v>2174068.1</v>
      </c>
      <c r="O107" s="6">
        <f t="shared" si="66"/>
        <v>27785.548999999999</v>
      </c>
      <c r="P107" s="6">
        <f t="shared" si="67"/>
        <v>8051.7870000000003</v>
      </c>
      <c r="Q107" s="6">
        <f t="shared" si="68"/>
        <v>74737.865000000005</v>
      </c>
      <c r="R107" s="6">
        <f t="shared" si="69"/>
        <v>2284643.301</v>
      </c>
    </row>
    <row r="108" spans="1:18" ht="26.25" customHeight="1" x14ac:dyDescent="0.25">
      <c r="A108" s="37"/>
      <c r="B108" s="9" t="s">
        <v>7</v>
      </c>
      <c r="C108" s="9" t="s">
        <v>4</v>
      </c>
      <c r="D108" s="28"/>
      <c r="E108" s="28">
        <v>38474.106000000007</v>
      </c>
      <c r="F108" s="28">
        <v>24216.684000000001</v>
      </c>
      <c r="G108" s="28"/>
      <c r="H108" s="10">
        <v>62690.790000000008</v>
      </c>
      <c r="I108" s="28"/>
      <c r="J108" s="28">
        <v>92746.493000000002</v>
      </c>
      <c r="K108" s="28">
        <v>92070.718000000008</v>
      </c>
      <c r="L108" s="28"/>
      <c r="M108" s="11">
        <v>184817.21100000001</v>
      </c>
      <c r="N108" s="7">
        <f t="shared" si="65"/>
        <v>0</v>
      </c>
      <c r="O108" s="7">
        <f t="shared" si="66"/>
        <v>131220.59900000002</v>
      </c>
      <c r="P108" s="7">
        <f t="shared" si="67"/>
        <v>116287.402</v>
      </c>
      <c r="Q108" s="7">
        <f t="shared" si="68"/>
        <v>0</v>
      </c>
      <c r="R108" s="8">
        <f t="shared" si="69"/>
        <v>247508.00100000002</v>
      </c>
    </row>
    <row r="109" spans="1:18" ht="26.25" customHeight="1" x14ac:dyDescent="0.25">
      <c r="A109" s="37"/>
      <c r="B109" s="9"/>
      <c r="C109" s="9" t="s">
        <v>18</v>
      </c>
      <c r="D109" s="28">
        <v>21171.3</v>
      </c>
      <c r="E109" s="28">
        <v>802242.03199999989</v>
      </c>
      <c r="F109" s="28">
        <v>186261.78099999999</v>
      </c>
      <c r="G109" s="28"/>
      <c r="H109" s="10">
        <v>1009675.1129999999</v>
      </c>
      <c r="I109" s="28">
        <v>9141.49</v>
      </c>
      <c r="J109" s="28">
        <v>1096525.3959999999</v>
      </c>
      <c r="K109" s="28">
        <v>135671.17800000001</v>
      </c>
      <c r="L109" s="28"/>
      <c r="M109" s="11">
        <v>1241338.064</v>
      </c>
      <c r="N109" s="7">
        <f t="shared" si="65"/>
        <v>30312.79</v>
      </c>
      <c r="O109" s="7">
        <f t="shared" si="66"/>
        <v>1898767.4279999998</v>
      </c>
      <c r="P109" s="7">
        <f t="shared" si="67"/>
        <v>321932.95900000003</v>
      </c>
      <c r="Q109" s="7">
        <f t="shared" si="68"/>
        <v>0</v>
      </c>
      <c r="R109" s="8">
        <f t="shared" si="69"/>
        <v>2251013.1770000001</v>
      </c>
    </row>
    <row r="110" spans="1:18" ht="26.25" customHeight="1" x14ac:dyDescent="0.25">
      <c r="A110" s="37"/>
      <c r="B110" s="4" t="s">
        <v>26</v>
      </c>
      <c r="C110" s="4"/>
      <c r="D110" s="6">
        <v>21171.3</v>
      </c>
      <c r="E110" s="6">
        <v>840716.13799999992</v>
      </c>
      <c r="F110" s="6">
        <v>210478.465</v>
      </c>
      <c r="G110" s="6"/>
      <c r="H110" s="6">
        <v>1072365.9029999999</v>
      </c>
      <c r="I110" s="6">
        <v>9141.49</v>
      </c>
      <c r="J110" s="6">
        <v>1189271.889</v>
      </c>
      <c r="K110" s="6">
        <v>227741.89600000001</v>
      </c>
      <c r="L110" s="6"/>
      <c r="M110" s="6">
        <v>1426155.2749999999</v>
      </c>
      <c r="N110" s="6">
        <f t="shared" ref="N110:R110" si="70">SUM(N108:N109)</f>
        <v>30312.79</v>
      </c>
      <c r="O110" s="6">
        <f t="shared" si="70"/>
        <v>2029988.0269999998</v>
      </c>
      <c r="P110" s="6">
        <f t="shared" si="70"/>
        <v>438220.36100000003</v>
      </c>
      <c r="Q110" s="6">
        <f t="shared" si="70"/>
        <v>0</v>
      </c>
      <c r="R110" s="6">
        <f t="shared" si="70"/>
        <v>2498521.1780000003</v>
      </c>
    </row>
    <row r="111" spans="1:18" ht="26.25" customHeight="1" x14ac:dyDescent="0.25">
      <c r="A111" s="37"/>
      <c r="B111" s="27" t="s">
        <v>27</v>
      </c>
      <c r="C111" s="14" t="s">
        <v>4</v>
      </c>
      <c r="D111" s="15">
        <f>SUM(D96,D99,D102,D105,D108)</f>
        <v>46834270.564000003</v>
      </c>
      <c r="E111" s="15">
        <f t="shared" ref="E111:M111" si="71">SUM(E96,E99,E102,E105,E108)</f>
        <v>34578921.982999995</v>
      </c>
      <c r="F111" s="15">
        <f t="shared" si="71"/>
        <v>5487569.508000006</v>
      </c>
      <c r="G111" s="15">
        <f t="shared" si="71"/>
        <v>31720193.77000875</v>
      </c>
      <c r="H111" s="15">
        <f t="shared" si="71"/>
        <v>118620955.82500875</v>
      </c>
      <c r="I111" s="15">
        <f t="shared" si="71"/>
        <v>46469108.571999997</v>
      </c>
      <c r="J111" s="15">
        <f t="shared" si="71"/>
        <v>128355489.48499998</v>
      </c>
      <c r="K111" s="15">
        <f t="shared" si="71"/>
        <v>6927926.2210000101</v>
      </c>
      <c r="L111" s="15">
        <f t="shared" si="71"/>
        <v>11842305.426999953</v>
      </c>
      <c r="M111" s="15">
        <f t="shared" si="71"/>
        <v>193594829.70499998</v>
      </c>
      <c r="N111" s="15">
        <f t="shared" ref="N111:N113" si="72">D111+I111</f>
        <v>93303379.136000007</v>
      </c>
      <c r="O111" s="15">
        <f t="shared" ref="O111:O113" si="73">E111+J111</f>
        <v>162934411.46799999</v>
      </c>
      <c r="P111" s="15">
        <f t="shared" ref="P111:P113" si="74">F111+K111</f>
        <v>12415495.729000017</v>
      </c>
      <c r="Q111" s="15">
        <f t="shared" ref="Q111:Q113" si="75">G111+L111</f>
        <v>43562499.197008699</v>
      </c>
      <c r="R111" s="15">
        <f t="shared" ref="R111:R113" si="76">H111+M111</f>
        <v>312215785.53000873</v>
      </c>
    </row>
    <row r="112" spans="1:18" ht="26.25" customHeight="1" x14ac:dyDescent="0.25">
      <c r="A112" s="37"/>
      <c r="B112" s="14"/>
      <c r="C112" s="14" t="s">
        <v>18</v>
      </c>
      <c r="D112" s="15">
        <f>SUM(D97,D100,D103,D106,D109)</f>
        <v>161910583.22800002</v>
      </c>
      <c r="E112" s="15">
        <f t="shared" ref="E112:M112" si="77">SUM(E97,E100,E103,E106,E109)</f>
        <v>18851451.882000003</v>
      </c>
      <c r="F112" s="15">
        <f t="shared" si="77"/>
        <v>10062775.179000007</v>
      </c>
      <c r="G112" s="15">
        <f t="shared" si="77"/>
        <v>42190122.613001317</v>
      </c>
      <c r="H112" s="15">
        <f t="shared" si="77"/>
        <v>233014932.90200132</v>
      </c>
      <c r="I112" s="15">
        <f t="shared" si="77"/>
        <v>377904289.67199999</v>
      </c>
      <c r="J112" s="15">
        <f t="shared" si="77"/>
        <v>45093011.316</v>
      </c>
      <c r="K112" s="15">
        <f t="shared" si="77"/>
        <v>25400373.637000006</v>
      </c>
      <c r="L112" s="15">
        <f t="shared" si="77"/>
        <v>14676253.137999719</v>
      </c>
      <c r="M112" s="15">
        <f t="shared" si="77"/>
        <v>463073927.76299983</v>
      </c>
      <c r="N112" s="15">
        <f t="shared" si="72"/>
        <v>539814872.89999998</v>
      </c>
      <c r="O112" s="15">
        <f t="shared" si="73"/>
        <v>63944463.197999999</v>
      </c>
      <c r="P112" s="15">
        <f t="shared" si="74"/>
        <v>35463148.816000015</v>
      </c>
      <c r="Q112" s="15">
        <f t="shared" si="75"/>
        <v>56866375.751001038</v>
      </c>
      <c r="R112" s="15">
        <f t="shared" si="76"/>
        <v>696088860.66500115</v>
      </c>
    </row>
    <row r="113" spans="1:18" s="18" customFormat="1" ht="26.25" customHeight="1" thickBot="1" x14ac:dyDescent="0.3">
      <c r="A113" s="38"/>
      <c r="B113" s="26"/>
      <c r="C113" s="16" t="s">
        <v>27</v>
      </c>
      <c r="D113" s="17">
        <f>SUM(D110,D107,D104,D101,D98)</f>
        <v>208744853.792</v>
      </c>
      <c r="E113" s="17">
        <f t="shared" ref="E113:M113" si="78">SUM(E110,E107,E104,E101,E98)</f>
        <v>53430373.864999995</v>
      </c>
      <c r="F113" s="17">
        <f t="shared" si="78"/>
        <v>15550344.687000014</v>
      </c>
      <c r="G113" s="17">
        <f t="shared" si="78"/>
        <v>73910316.383010074</v>
      </c>
      <c r="H113" s="17">
        <f t="shared" si="78"/>
        <v>351635888.72701007</v>
      </c>
      <c r="I113" s="17">
        <f t="shared" si="78"/>
        <v>424373398.24400002</v>
      </c>
      <c r="J113" s="17">
        <f t="shared" si="78"/>
        <v>173448500.801</v>
      </c>
      <c r="K113" s="17">
        <f t="shared" si="78"/>
        <v>32328299.858000014</v>
      </c>
      <c r="L113" s="17">
        <f t="shared" si="78"/>
        <v>26518558.564999677</v>
      </c>
      <c r="M113" s="17">
        <f t="shared" si="78"/>
        <v>656668757.4679997</v>
      </c>
      <c r="N113" s="17">
        <f t="shared" si="72"/>
        <v>633118252.03600001</v>
      </c>
      <c r="O113" s="17">
        <f t="shared" si="73"/>
        <v>226878874.66600001</v>
      </c>
      <c r="P113" s="17">
        <f t="shared" si="74"/>
        <v>47878644.545000032</v>
      </c>
      <c r="Q113" s="17">
        <f t="shared" si="75"/>
        <v>100428874.94800976</v>
      </c>
      <c r="R113" s="17">
        <f t="shared" si="76"/>
        <v>1008304646.1950097</v>
      </c>
    </row>
    <row r="114" spans="1:18" ht="26.25" customHeight="1" x14ac:dyDescent="0.25">
      <c r="A114" s="36">
        <v>2016</v>
      </c>
      <c r="B114" s="9" t="s">
        <v>22</v>
      </c>
      <c r="C114" s="9" t="s">
        <v>4</v>
      </c>
      <c r="D114" s="28">
        <v>39259748.126999997</v>
      </c>
      <c r="E114" s="28">
        <v>16486212.614</v>
      </c>
      <c r="F114" s="28">
        <v>2027012.0430000001</v>
      </c>
      <c r="G114" s="28">
        <v>21332757.202995751</v>
      </c>
      <c r="H114" s="10">
        <v>79105729.986995742</v>
      </c>
      <c r="I114" s="28">
        <v>27538049.719000001</v>
      </c>
      <c r="J114" s="28">
        <v>19027373.828000002</v>
      </c>
      <c r="K114" s="28">
        <v>850432.23</v>
      </c>
      <c r="L114" s="28">
        <v>9150908.1780000236</v>
      </c>
      <c r="M114" s="11">
        <v>56566763.955000028</v>
      </c>
      <c r="N114" s="7">
        <f t="shared" si="65"/>
        <v>66797797.846000001</v>
      </c>
      <c r="O114" s="7">
        <f t="shared" si="66"/>
        <v>35513586.442000002</v>
      </c>
      <c r="P114" s="7">
        <f t="shared" si="67"/>
        <v>2877444.273</v>
      </c>
      <c r="Q114" s="7">
        <f t="shared" si="68"/>
        <v>30483665.380995773</v>
      </c>
      <c r="R114" s="8">
        <f t="shared" si="69"/>
        <v>135672493.94199577</v>
      </c>
    </row>
    <row r="115" spans="1:18" ht="26.25" customHeight="1" x14ac:dyDescent="0.25">
      <c r="A115" s="37"/>
      <c r="B115" s="9"/>
      <c r="C115" s="9" t="s">
        <v>18</v>
      </c>
      <c r="D115" s="28">
        <v>148566505.75200009</v>
      </c>
      <c r="E115" s="28">
        <v>5512566.4439999973</v>
      </c>
      <c r="F115" s="28">
        <v>9940890.8940000031</v>
      </c>
      <c r="G115" s="28">
        <v>34086334.274998352</v>
      </c>
      <c r="H115" s="10">
        <v>198106297.36499846</v>
      </c>
      <c r="I115" s="28">
        <v>354211906.10500002</v>
      </c>
      <c r="J115" s="28">
        <v>25037095.793000001</v>
      </c>
      <c r="K115" s="28">
        <v>17793649.71800001</v>
      </c>
      <c r="L115" s="28">
        <v>12640670.120000109</v>
      </c>
      <c r="M115" s="11">
        <v>409683321.73600012</v>
      </c>
      <c r="N115" s="7">
        <f t="shared" si="65"/>
        <v>502778411.85700011</v>
      </c>
      <c r="O115" s="7">
        <f t="shared" si="66"/>
        <v>30549662.237</v>
      </c>
      <c r="P115" s="7">
        <f t="shared" si="67"/>
        <v>27734540.612000011</v>
      </c>
      <c r="Q115" s="7">
        <f t="shared" si="68"/>
        <v>46727004.394998461</v>
      </c>
      <c r="R115" s="8">
        <f t="shared" si="69"/>
        <v>607789619.10099864</v>
      </c>
    </row>
    <row r="116" spans="1:18" ht="26.25" customHeight="1" x14ac:dyDescent="0.25">
      <c r="A116" s="37"/>
      <c r="B116" s="12" t="s">
        <v>26</v>
      </c>
      <c r="C116" s="12"/>
      <c r="D116" s="13">
        <v>187826253.8790001</v>
      </c>
      <c r="E116" s="13">
        <v>21998779.057999998</v>
      </c>
      <c r="F116" s="13">
        <v>11967902.937000003</v>
      </c>
      <c r="G116" s="13">
        <v>55419091.477994099</v>
      </c>
      <c r="H116" s="13">
        <v>277212027.35199422</v>
      </c>
      <c r="I116" s="13">
        <v>381749955.824</v>
      </c>
      <c r="J116" s="13">
        <v>44064469.621000007</v>
      </c>
      <c r="K116" s="13">
        <v>18644081.94800001</v>
      </c>
      <c r="L116" s="13">
        <v>21791578.298000135</v>
      </c>
      <c r="M116" s="13">
        <v>466250085.69100016</v>
      </c>
      <c r="N116" s="6">
        <f t="shared" si="65"/>
        <v>569576209.70300007</v>
      </c>
      <c r="O116" s="6">
        <f t="shared" si="66"/>
        <v>66063248.679000005</v>
      </c>
      <c r="P116" s="6">
        <f t="shared" si="67"/>
        <v>30611984.885000013</v>
      </c>
      <c r="Q116" s="6">
        <f t="shared" si="68"/>
        <v>77210669.775994241</v>
      </c>
      <c r="R116" s="6">
        <f t="shared" si="69"/>
        <v>743462113.04299438</v>
      </c>
    </row>
    <row r="117" spans="1:18" ht="26.25" customHeight="1" x14ac:dyDescent="0.25">
      <c r="A117" s="37"/>
      <c r="B117" s="9" t="s">
        <v>21</v>
      </c>
      <c r="C117" s="9" t="s">
        <v>4</v>
      </c>
      <c r="D117" s="28">
        <v>2558887.6460000002</v>
      </c>
      <c r="E117" s="28">
        <v>1995897.844</v>
      </c>
      <c r="F117" s="28">
        <v>1500646.835</v>
      </c>
      <c r="G117" s="28">
        <v>147669.83500000011</v>
      </c>
      <c r="H117" s="10">
        <v>6203102.1600000001</v>
      </c>
      <c r="I117" s="28">
        <v>7861821.375</v>
      </c>
      <c r="J117" s="28">
        <v>2911860.702</v>
      </c>
      <c r="K117" s="28">
        <v>2330296.4280000082</v>
      </c>
      <c r="L117" s="28">
        <v>80041.494000000035</v>
      </c>
      <c r="M117" s="11">
        <v>13184019.999000009</v>
      </c>
      <c r="N117" s="7">
        <f t="shared" si="65"/>
        <v>10420709.021</v>
      </c>
      <c r="O117" s="7">
        <f t="shared" si="66"/>
        <v>4907758.5460000001</v>
      </c>
      <c r="P117" s="7">
        <f t="shared" si="67"/>
        <v>3830943.2630000082</v>
      </c>
      <c r="Q117" s="7">
        <f t="shared" si="68"/>
        <v>227711.32900000014</v>
      </c>
      <c r="R117" s="8">
        <f t="shared" si="69"/>
        <v>19387122.159000009</v>
      </c>
    </row>
    <row r="118" spans="1:18" ht="26.25" customHeight="1" x14ac:dyDescent="0.25">
      <c r="A118" s="37"/>
      <c r="B118" s="9"/>
      <c r="C118" s="9" t="s">
        <v>18</v>
      </c>
      <c r="D118" s="28">
        <v>2622410.0699999998</v>
      </c>
      <c r="E118" s="28">
        <v>468549.723</v>
      </c>
      <c r="F118" s="28">
        <v>310487.74200000003</v>
      </c>
      <c r="G118" s="28">
        <v>81934.670999999944</v>
      </c>
      <c r="H118" s="10">
        <v>3483382.2059999998</v>
      </c>
      <c r="I118" s="28">
        <v>10519183.721999999</v>
      </c>
      <c r="J118" s="28">
        <v>4090940.8539999998</v>
      </c>
      <c r="K118" s="28">
        <v>3854832.9220000068</v>
      </c>
      <c r="L118" s="28">
        <v>21814.283999999971</v>
      </c>
      <c r="M118" s="11">
        <v>18486771.782000005</v>
      </c>
      <c r="N118" s="7">
        <f t="shared" si="65"/>
        <v>13141593.791999999</v>
      </c>
      <c r="O118" s="7">
        <f t="shared" si="66"/>
        <v>4559490.5769999996</v>
      </c>
      <c r="P118" s="7">
        <f t="shared" si="67"/>
        <v>4165320.6640000069</v>
      </c>
      <c r="Q118" s="7">
        <f t="shared" si="68"/>
        <v>103748.95499999991</v>
      </c>
      <c r="R118" s="8">
        <f t="shared" si="69"/>
        <v>21970153.988000005</v>
      </c>
    </row>
    <row r="119" spans="1:18" ht="26.25" customHeight="1" x14ac:dyDescent="0.25">
      <c r="A119" s="37"/>
      <c r="B119" s="12" t="s">
        <v>26</v>
      </c>
      <c r="C119" s="12"/>
      <c r="D119" s="13">
        <v>5181297.716</v>
      </c>
      <c r="E119" s="13">
        <v>2464447.5669999998</v>
      </c>
      <c r="F119" s="13">
        <v>1811134.577</v>
      </c>
      <c r="G119" s="13">
        <v>229604.50600000005</v>
      </c>
      <c r="H119" s="13">
        <v>9686484.3660000004</v>
      </c>
      <c r="I119" s="13">
        <v>18381005.096999999</v>
      </c>
      <c r="J119" s="13">
        <v>7002801.5559999999</v>
      </c>
      <c r="K119" s="13">
        <v>6185129.3500000145</v>
      </c>
      <c r="L119" s="13">
        <v>101855.77800000001</v>
      </c>
      <c r="M119" s="13">
        <v>31670791.781000014</v>
      </c>
      <c r="N119" s="6">
        <f t="shared" si="65"/>
        <v>23562302.813000001</v>
      </c>
      <c r="O119" s="6">
        <f t="shared" si="66"/>
        <v>9467249.1229999997</v>
      </c>
      <c r="P119" s="6">
        <f t="shared" si="67"/>
        <v>7996263.9270000141</v>
      </c>
      <c r="Q119" s="6">
        <f t="shared" si="68"/>
        <v>331460.28400000004</v>
      </c>
      <c r="R119" s="6">
        <f t="shared" si="69"/>
        <v>41357276.147000015</v>
      </c>
    </row>
    <row r="120" spans="1:18" ht="26.25" customHeight="1" x14ac:dyDescent="0.25">
      <c r="A120" s="37"/>
      <c r="B120" s="9" t="s">
        <v>20</v>
      </c>
      <c r="C120" s="9" t="s">
        <v>4</v>
      </c>
      <c r="D120" s="28">
        <v>4889275.6400000006</v>
      </c>
      <c r="E120" s="28">
        <v>18060061.473999999</v>
      </c>
      <c r="F120" s="28">
        <v>2015190.0209999999</v>
      </c>
      <c r="G120" s="28">
        <v>7148406.9670000039</v>
      </c>
      <c r="H120" s="10">
        <v>32112934.102000006</v>
      </c>
      <c r="I120" s="28">
        <v>11965378.299000001</v>
      </c>
      <c r="J120" s="28">
        <v>99092732.104999974</v>
      </c>
      <c r="K120" s="28">
        <v>3983937.1690000002</v>
      </c>
      <c r="L120" s="28">
        <v>3434418.5799999721</v>
      </c>
      <c r="M120" s="11">
        <v>118476466.15299994</v>
      </c>
      <c r="N120" s="7">
        <f t="shared" si="65"/>
        <v>16854653.939000003</v>
      </c>
      <c r="O120" s="7">
        <f t="shared" si="66"/>
        <v>117152793.57899997</v>
      </c>
      <c r="P120" s="7">
        <f t="shared" si="67"/>
        <v>5999127.1900000004</v>
      </c>
      <c r="Q120" s="7">
        <f t="shared" si="68"/>
        <v>10582825.546999976</v>
      </c>
      <c r="R120" s="8">
        <f t="shared" si="69"/>
        <v>150589400.25499994</v>
      </c>
    </row>
    <row r="121" spans="1:18" ht="26.25" customHeight="1" x14ac:dyDescent="0.25">
      <c r="A121" s="37"/>
      <c r="B121" s="9"/>
      <c r="C121" s="9" t="s">
        <v>18</v>
      </c>
      <c r="D121" s="28">
        <v>1394183.7879999999</v>
      </c>
      <c r="E121" s="28">
        <v>11325119.305</v>
      </c>
      <c r="F121" s="28">
        <v>806181.03199999989</v>
      </c>
      <c r="G121" s="28">
        <v>6976618.7979999846</v>
      </c>
      <c r="H121" s="10">
        <v>20502102.922999986</v>
      </c>
      <c r="I121" s="28">
        <v>16854827.890999999</v>
      </c>
      <c r="J121" s="28">
        <v>16474102.418</v>
      </c>
      <c r="K121" s="28">
        <v>4785312.1270000013</v>
      </c>
      <c r="L121" s="28">
        <v>4759405.5459999815</v>
      </c>
      <c r="M121" s="11">
        <v>42873647.981999986</v>
      </c>
      <c r="N121" s="7">
        <f t="shared" si="65"/>
        <v>18249011.678999998</v>
      </c>
      <c r="O121" s="7">
        <f t="shared" si="66"/>
        <v>27799221.722999997</v>
      </c>
      <c r="P121" s="7">
        <f t="shared" si="67"/>
        <v>5591493.1590000009</v>
      </c>
      <c r="Q121" s="7">
        <f t="shared" si="68"/>
        <v>11736024.343999967</v>
      </c>
      <c r="R121" s="8">
        <f t="shared" si="69"/>
        <v>63375750.904999971</v>
      </c>
    </row>
    <row r="122" spans="1:18" ht="26.25" customHeight="1" x14ac:dyDescent="0.25">
      <c r="A122" s="37"/>
      <c r="B122" s="12" t="s">
        <v>26</v>
      </c>
      <c r="C122" s="12"/>
      <c r="D122" s="13">
        <v>6283459.4280000003</v>
      </c>
      <c r="E122" s="13">
        <v>29385180.778999999</v>
      </c>
      <c r="F122" s="13">
        <v>2821371.0529999998</v>
      </c>
      <c r="G122" s="13">
        <v>14125025.764999989</v>
      </c>
      <c r="H122" s="13">
        <v>52615037.024999991</v>
      </c>
      <c r="I122" s="13">
        <v>28820206.189999998</v>
      </c>
      <c r="J122" s="13">
        <v>115566834.52299997</v>
      </c>
      <c r="K122" s="13">
        <v>8769249.296000002</v>
      </c>
      <c r="L122" s="13">
        <v>8193824.1259999536</v>
      </c>
      <c r="M122" s="13">
        <v>161350114.13499993</v>
      </c>
      <c r="N122" s="6">
        <f t="shared" si="65"/>
        <v>35103665.618000001</v>
      </c>
      <c r="O122" s="6">
        <f t="shared" si="66"/>
        <v>144952015.30199999</v>
      </c>
      <c r="P122" s="6">
        <f t="shared" si="67"/>
        <v>11590620.349000001</v>
      </c>
      <c r="Q122" s="6">
        <f t="shared" si="68"/>
        <v>22318849.890999943</v>
      </c>
      <c r="R122" s="6">
        <f t="shared" si="69"/>
        <v>213965151.15999991</v>
      </c>
    </row>
    <row r="123" spans="1:18" ht="26.25" customHeight="1" x14ac:dyDescent="0.25">
      <c r="A123" s="37"/>
      <c r="B123" s="9" t="s">
        <v>19</v>
      </c>
      <c r="C123" s="9" t="s">
        <v>4</v>
      </c>
      <c r="D123" s="28">
        <v>2129929.64</v>
      </c>
      <c r="E123" s="28">
        <v>864.42200000000003</v>
      </c>
      <c r="F123" s="28">
        <v>1627.4269999999999</v>
      </c>
      <c r="G123" s="28">
        <v>3459.992999999999</v>
      </c>
      <c r="H123" s="10">
        <v>2135881.4819999998</v>
      </c>
      <c r="I123" s="28"/>
      <c r="J123" s="28"/>
      <c r="K123" s="28"/>
      <c r="L123" s="28">
        <v>77.16</v>
      </c>
      <c r="M123" s="11">
        <v>77.16</v>
      </c>
      <c r="N123" s="7">
        <f t="shared" si="65"/>
        <v>2129929.64</v>
      </c>
      <c r="O123" s="7">
        <f t="shared" si="66"/>
        <v>864.42200000000003</v>
      </c>
      <c r="P123" s="7">
        <f t="shared" si="67"/>
        <v>1627.4269999999999</v>
      </c>
      <c r="Q123" s="7">
        <f t="shared" si="68"/>
        <v>3537.1529999999989</v>
      </c>
      <c r="R123" s="8">
        <f t="shared" si="69"/>
        <v>2135958.642</v>
      </c>
    </row>
    <row r="124" spans="1:18" ht="26.25" customHeight="1" x14ac:dyDescent="0.25">
      <c r="A124" s="37"/>
      <c r="B124" s="9"/>
      <c r="C124" s="9" t="s">
        <v>18</v>
      </c>
      <c r="D124" s="28">
        <v>5.64</v>
      </c>
      <c r="E124" s="28">
        <v>33582.716</v>
      </c>
      <c r="F124" s="28">
        <v>4961.1839999999993</v>
      </c>
      <c r="G124" s="28">
        <v>285649.15599999978</v>
      </c>
      <c r="H124" s="10">
        <v>324198.69599999976</v>
      </c>
      <c r="I124" s="28"/>
      <c r="J124" s="28"/>
      <c r="K124" s="28">
        <v>27.5</v>
      </c>
      <c r="L124" s="28">
        <v>315.42999999999989</v>
      </c>
      <c r="M124" s="11">
        <v>342.92999999999989</v>
      </c>
      <c r="N124" s="7">
        <f t="shared" si="65"/>
        <v>5.64</v>
      </c>
      <c r="O124" s="7">
        <f t="shared" si="66"/>
        <v>33582.716</v>
      </c>
      <c r="P124" s="7">
        <f t="shared" si="67"/>
        <v>4988.6839999999993</v>
      </c>
      <c r="Q124" s="7">
        <f t="shared" si="68"/>
        <v>285964.58599999978</v>
      </c>
      <c r="R124" s="8">
        <f t="shared" si="69"/>
        <v>324541.62599999976</v>
      </c>
    </row>
    <row r="125" spans="1:18" ht="26.25" customHeight="1" x14ac:dyDescent="0.25">
      <c r="A125" s="37"/>
      <c r="B125" s="12" t="s">
        <v>26</v>
      </c>
      <c r="C125" s="12"/>
      <c r="D125" s="13">
        <v>2129935.2800000003</v>
      </c>
      <c r="E125" s="13">
        <v>34447.137999999999</v>
      </c>
      <c r="F125" s="13">
        <v>6588.610999999999</v>
      </c>
      <c r="G125" s="13">
        <v>289109.1489999998</v>
      </c>
      <c r="H125" s="13">
        <v>2460080.1779999994</v>
      </c>
      <c r="I125" s="13"/>
      <c r="J125" s="13"/>
      <c r="K125" s="13">
        <v>27.5</v>
      </c>
      <c r="L125" s="13">
        <v>392.58999999999992</v>
      </c>
      <c r="M125" s="13">
        <v>420.08999999999992</v>
      </c>
      <c r="N125" s="6">
        <f t="shared" si="65"/>
        <v>2129935.2800000003</v>
      </c>
      <c r="O125" s="6">
        <f t="shared" si="66"/>
        <v>34447.137999999999</v>
      </c>
      <c r="P125" s="6">
        <f t="shared" si="67"/>
        <v>6616.110999999999</v>
      </c>
      <c r="Q125" s="6">
        <f t="shared" si="68"/>
        <v>289501.73899999983</v>
      </c>
      <c r="R125" s="6">
        <f t="shared" si="69"/>
        <v>2460500.2679999992</v>
      </c>
    </row>
    <row r="126" spans="1:18" ht="26.25" customHeight="1" x14ac:dyDescent="0.25">
      <c r="A126" s="37"/>
      <c r="B126" s="9" t="s">
        <v>7</v>
      </c>
      <c r="C126" s="9" t="s">
        <v>4</v>
      </c>
      <c r="D126" s="28"/>
      <c r="E126" s="28">
        <v>8807.18</v>
      </c>
      <c r="F126" s="28">
        <v>26369.88</v>
      </c>
      <c r="G126" s="28"/>
      <c r="H126" s="10">
        <v>35177.06</v>
      </c>
      <c r="I126" s="28"/>
      <c r="J126" s="28">
        <v>80852.236999999994</v>
      </c>
      <c r="K126" s="28">
        <v>13568.898999999999</v>
      </c>
      <c r="L126" s="28">
        <v>384.63799999999992</v>
      </c>
      <c r="M126" s="11">
        <v>94805.774000000005</v>
      </c>
      <c r="N126" s="7">
        <f t="shared" si="65"/>
        <v>0</v>
      </c>
      <c r="O126" s="7">
        <f t="shared" si="66"/>
        <v>89659.416999999987</v>
      </c>
      <c r="P126" s="7">
        <f t="shared" si="67"/>
        <v>39938.779000000002</v>
      </c>
      <c r="Q126" s="7">
        <f t="shared" si="68"/>
        <v>384.63799999999992</v>
      </c>
      <c r="R126" s="8">
        <f t="shared" si="69"/>
        <v>129982.834</v>
      </c>
    </row>
    <row r="127" spans="1:18" ht="26.25" customHeight="1" x14ac:dyDescent="0.25">
      <c r="A127" s="37"/>
      <c r="B127" s="9"/>
      <c r="C127" s="9" t="s">
        <v>18</v>
      </c>
      <c r="D127" s="28">
        <v>22.1</v>
      </c>
      <c r="E127" s="28">
        <v>712244.8</v>
      </c>
      <c r="F127" s="28">
        <v>128378.67200000001</v>
      </c>
      <c r="G127" s="28"/>
      <c r="H127" s="10">
        <v>840645.57200000004</v>
      </c>
      <c r="I127" s="28">
        <v>16180.15</v>
      </c>
      <c r="J127" s="28">
        <v>566777.46699999995</v>
      </c>
      <c r="K127" s="28">
        <v>32894.855000000003</v>
      </c>
      <c r="L127" s="28">
        <v>517.22299999999996</v>
      </c>
      <c r="M127" s="11">
        <v>616369.69499999995</v>
      </c>
      <c r="N127" s="7">
        <f t="shared" si="65"/>
        <v>16202.25</v>
      </c>
      <c r="O127" s="7">
        <f t="shared" si="66"/>
        <v>1279022.267</v>
      </c>
      <c r="P127" s="7">
        <f t="shared" si="67"/>
        <v>161273.527</v>
      </c>
      <c r="Q127" s="7">
        <f t="shared" si="68"/>
        <v>517.22299999999996</v>
      </c>
      <c r="R127" s="8">
        <f t="shared" si="69"/>
        <v>1457015.267</v>
      </c>
    </row>
    <row r="128" spans="1:18" ht="26.25" customHeight="1" x14ac:dyDescent="0.25">
      <c r="A128" s="37"/>
      <c r="B128" s="4" t="s">
        <v>26</v>
      </c>
      <c r="C128" s="4"/>
      <c r="D128" s="6">
        <v>22.1</v>
      </c>
      <c r="E128" s="6">
        <v>721051.9800000001</v>
      </c>
      <c r="F128" s="6">
        <v>154748.552</v>
      </c>
      <c r="G128" s="6"/>
      <c r="H128" s="6">
        <v>875822.63199999998</v>
      </c>
      <c r="I128" s="6">
        <v>16180.15</v>
      </c>
      <c r="J128" s="6">
        <v>647629.70399999991</v>
      </c>
      <c r="K128" s="6">
        <v>46463.754000000001</v>
      </c>
      <c r="L128" s="6">
        <v>901.86099999999988</v>
      </c>
      <c r="M128" s="6">
        <v>711175.46899999992</v>
      </c>
      <c r="N128" s="6">
        <f t="shared" ref="N128:R128" si="79">SUM(N126:N127)</f>
        <v>16202.25</v>
      </c>
      <c r="O128" s="6">
        <f t="shared" si="79"/>
        <v>1368681.6839999999</v>
      </c>
      <c r="P128" s="6">
        <f t="shared" si="79"/>
        <v>201212.30600000001</v>
      </c>
      <c r="Q128" s="6">
        <f t="shared" si="79"/>
        <v>901.86099999999988</v>
      </c>
      <c r="R128" s="6">
        <f t="shared" si="79"/>
        <v>1586998.101</v>
      </c>
    </row>
    <row r="129" spans="1:18" ht="26.25" customHeight="1" x14ac:dyDescent="0.25">
      <c r="A129" s="37"/>
      <c r="B129" s="27" t="s">
        <v>27</v>
      </c>
      <c r="C129" s="14" t="s">
        <v>4</v>
      </c>
      <c r="D129" s="15">
        <f>SUM(D114,D117,D120,D123,D126)</f>
        <v>48837841.052999996</v>
      </c>
      <c r="E129" s="15">
        <f t="shared" ref="E129:M129" si="80">SUM(E114,E117,E120,E123,E126)</f>
        <v>36551843.533999994</v>
      </c>
      <c r="F129" s="15">
        <f t="shared" si="80"/>
        <v>5570846.2060000002</v>
      </c>
      <c r="G129" s="15">
        <f t="shared" si="80"/>
        <v>28632293.997995757</v>
      </c>
      <c r="H129" s="15">
        <f t="shared" si="80"/>
        <v>119592824.79099575</v>
      </c>
      <c r="I129" s="15">
        <f t="shared" si="80"/>
        <v>47365249.392999999</v>
      </c>
      <c r="J129" s="15">
        <f t="shared" si="80"/>
        <v>121112818.87199998</v>
      </c>
      <c r="K129" s="15">
        <f t="shared" si="80"/>
        <v>7178234.7260000091</v>
      </c>
      <c r="L129" s="15">
        <f t="shared" si="80"/>
        <v>12665830.049999997</v>
      </c>
      <c r="M129" s="15">
        <f t="shared" si="80"/>
        <v>188322133.04099998</v>
      </c>
      <c r="N129" s="15">
        <f t="shared" ref="N129:N131" si="81">D129+I129</f>
        <v>96203090.445999995</v>
      </c>
      <c r="O129" s="15">
        <f t="shared" ref="O129:O131" si="82">E129+J129</f>
        <v>157664662.40599996</v>
      </c>
      <c r="P129" s="15">
        <f t="shared" ref="P129:P131" si="83">F129+K129</f>
        <v>12749080.932000009</v>
      </c>
      <c r="Q129" s="15">
        <f t="shared" ref="Q129:Q131" si="84">G129+L129</f>
        <v>41298124.047995754</v>
      </c>
      <c r="R129" s="15">
        <f t="shared" ref="R129:R131" si="85">H129+M129</f>
        <v>307914957.83199573</v>
      </c>
    </row>
    <row r="130" spans="1:18" ht="26.25" customHeight="1" x14ac:dyDescent="0.25">
      <c r="A130" s="37"/>
      <c r="B130" s="14"/>
      <c r="C130" s="14" t="s">
        <v>18</v>
      </c>
      <c r="D130" s="15">
        <f>SUM(D115,D118,D121,D124,D127)</f>
        <v>152583127.35000005</v>
      </c>
      <c r="E130" s="15">
        <f t="shared" ref="E130:M130" si="86">SUM(E115,E118,E121,E124,E127)</f>
        <v>18052062.987999994</v>
      </c>
      <c r="F130" s="15">
        <f t="shared" si="86"/>
        <v>11190899.524000004</v>
      </c>
      <c r="G130" s="15">
        <f t="shared" si="86"/>
        <v>41430536.899998337</v>
      </c>
      <c r="H130" s="15">
        <f t="shared" si="86"/>
        <v>223256626.76199844</v>
      </c>
      <c r="I130" s="15">
        <f t="shared" si="86"/>
        <v>381602097.86799997</v>
      </c>
      <c r="J130" s="15">
        <f t="shared" si="86"/>
        <v>46168916.531999998</v>
      </c>
      <c r="K130" s="15">
        <f t="shared" si="86"/>
        <v>26466717.122000016</v>
      </c>
      <c r="L130" s="15">
        <f t="shared" si="86"/>
        <v>17422722.603000093</v>
      </c>
      <c r="M130" s="15">
        <f t="shared" si="86"/>
        <v>471660454.12500012</v>
      </c>
      <c r="N130" s="15">
        <f t="shared" si="81"/>
        <v>534185225.21800005</v>
      </c>
      <c r="O130" s="15">
        <f t="shared" si="82"/>
        <v>64220979.519999996</v>
      </c>
      <c r="P130" s="15">
        <f t="shared" si="83"/>
        <v>37657616.64600002</v>
      </c>
      <c r="Q130" s="15">
        <f t="shared" si="84"/>
        <v>58853259.502998427</v>
      </c>
      <c r="R130" s="15">
        <f t="shared" si="85"/>
        <v>694917080.88699853</v>
      </c>
    </row>
    <row r="131" spans="1:18" ht="26.25" customHeight="1" thickBot="1" x14ac:dyDescent="0.3">
      <c r="A131" s="38"/>
      <c r="B131" s="26"/>
      <c r="C131" s="16" t="s">
        <v>27</v>
      </c>
      <c r="D131" s="17">
        <f>SUM(D128,D125,D122,D119,D116)</f>
        <v>201420968.40300009</v>
      </c>
      <c r="E131" s="17">
        <f t="shared" ref="E131:M131" si="87">SUM(E128,E125,E122,E119,E116)</f>
        <v>54603906.522</v>
      </c>
      <c r="F131" s="17">
        <f t="shared" si="87"/>
        <v>16761745.730000002</v>
      </c>
      <c r="G131" s="17">
        <f t="shared" si="87"/>
        <v>70062830.897994086</v>
      </c>
      <c r="H131" s="17">
        <f t="shared" si="87"/>
        <v>342849451.55299419</v>
      </c>
      <c r="I131" s="17">
        <f t="shared" si="87"/>
        <v>428967347.26099998</v>
      </c>
      <c r="J131" s="17">
        <f t="shared" si="87"/>
        <v>167281735.40399998</v>
      </c>
      <c r="K131" s="17">
        <f t="shared" si="87"/>
        <v>33644951.848000027</v>
      </c>
      <c r="L131" s="17">
        <f t="shared" si="87"/>
        <v>30088552.653000087</v>
      </c>
      <c r="M131" s="17">
        <f t="shared" si="87"/>
        <v>659982587.16600013</v>
      </c>
      <c r="N131" s="17">
        <f t="shared" si="81"/>
        <v>630388315.66400003</v>
      </c>
      <c r="O131" s="17">
        <f t="shared" si="82"/>
        <v>221885641.926</v>
      </c>
      <c r="P131" s="17">
        <f t="shared" si="83"/>
        <v>50406697.578000031</v>
      </c>
      <c r="Q131" s="17">
        <f t="shared" si="84"/>
        <v>100151383.55099417</v>
      </c>
      <c r="R131" s="17">
        <f t="shared" si="85"/>
        <v>1002832038.7189944</v>
      </c>
    </row>
    <row r="132" spans="1:18" ht="26.25" customHeight="1" x14ac:dyDescent="0.25">
      <c r="A132" s="36">
        <v>2017</v>
      </c>
      <c r="B132" s="9" t="s">
        <v>22</v>
      </c>
      <c r="C132" s="9" t="s">
        <v>4</v>
      </c>
      <c r="D132" s="28">
        <v>40285580.227999993</v>
      </c>
      <c r="E132" s="28">
        <v>19334336.40699999</v>
      </c>
      <c r="F132" s="28">
        <v>2229452.1630000002</v>
      </c>
      <c r="G132" s="28">
        <v>23301438.70899839</v>
      </c>
      <c r="H132" s="10">
        <v>85150807.506998375</v>
      </c>
      <c r="I132" s="28">
        <v>29369661.02999999</v>
      </c>
      <c r="J132" s="28">
        <v>22703340.501000009</v>
      </c>
      <c r="K132" s="28">
        <v>1055161.39246</v>
      </c>
      <c r="L132" s="28">
        <v>9868312.0350000039</v>
      </c>
      <c r="M132" s="11">
        <v>62996474.958460011</v>
      </c>
      <c r="N132" s="7">
        <f t="shared" ref="N132:N145" si="88">D132+I132</f>
        <v>69655241.257999986</v>
      </c>
      <c r="O132" s="7">
        <f t="shared" ref="O132:O145" si="89">E132+J132</f>
        <v>42037676.908</v>
      </c>
      <c r="P132" s="7">
        <f t="shared" ref="P132:P145" si="90">F132+K132</f>
        <v>3284613.5554600004</v>
      </c>
      <c r="Q132" s="7">
        <f t="shared" ref="Q132:Q145" si="91">G132+L132</f>
        <v>33169750.743998393</v>
      </c>
      <c r="R132" s="8">
        <f t="shared" ref="R132:R145" si="92">H132+M132</f>
        <v>148147282.46545839</v>
      </c>
    </row>
    <row r="133" spans="1:18" ht="26.25" customHeight="1" x14ac:dyDescent="0.25">
      <c r="A133" s="37"/>
      <c r="B133" s="9"/>
      <c r="C133" s="9" t="s">
        <v>18</v>
      </c>
      <c r="D133" s="28">
        <v>157498433.8249999</v>
      </c>
      <c r="E133" s="28">
        <v>5241839.6060000006</v>
      </c>
      <c r="F133" s="28">
        <v>10951284.043</v>
      </c>
      <c r="G133" s="28">
        <v>35743142.081999592</v>
      </c>
      <c r="H133" s="10">
        <v>209434699.55599952</v>
      </c>
      <c r="I133" s="28">
        <v>385957222.88799989</v>
      </c>
      <c r="J133" s="28">
        <v>28193387.704999998</v>
      </c>
      <c r="K133" s="28">
        <v>19933022.947999991</v>
      </c>
      <c r="L133" s="28">
        <v>12855947.23300002</v>
      </c>
      <c r="M133" s="11">
        <v>446939580.77399993</v>
      </c>
      <c r="N133" s="7">
        <f t="shared" si="88"/>
        <v>543455656.71299982</v>
      </c>
      <c r="O133" s="7">
        <f t="shared" si="89"/>
        <v>33435227.310999997</v>
      </c>
      <c r="P133" s="7">
        <f t="shared" si="90"/>
        <v>30884306.990999989</v>
      </c>
      <c r="Q133" s="7">
        <f t="shared" si="91"/>
        <v>48599089.31499961</v>
      </c>
      <c r="R133" s="8">
        <f t="shared" si="92"/>
        <v>656374280.32999945</v>
      </c>
    </row>
    <row r="134" spans="1:18" ht="26.25" customHeight="1" x14ac:dyDescent="0.25">
      <c r="A134" s="37"/>
      <c r="B134" s="12" t="s">
        <v>26</v>
      </c>
      <c r="C134" s="12"/>
      <c r="D134" s="13">
        <v>197784014.05299988</v>
      </c>
      <c r="E134" s="13">
        <v>24576176.012999989</v>
      </c>
      <c r="F134" s="13">
        <v>13180736.206</v>
      </c>
      <c r="G134" s="13">
        <v>59044580.790997982</v>
      </c>
      <c r="H134" s="13">
        <v>294585507.06299788</v>
      </c>
      <c r="I134" s="13">
        <v>415326883.91799986</v>
      </c>
      <c r="J134" s="13">
        <v>50896728.206000008</v>
      </c>
      <c r="K134" s="13">
        <v>20988184.340459991</v>
      </c>
      <c r="L134" s="13">
        <v>22724259.268000022</v>
      </c>
      <c r="M134" s="13">
        <v>509936055.73245996</v>
      </c>
      <c r="N134" s="6">
        <f t="shared" si="88"/>
        <v>613110897.97099972</v>
      </c>
      <c r="O134" s="6">
        <f t="shared" si="89"/>
        <v>75472904.218999997</v>
      </c>
      <c r="P134" s="6">
        <f t="shared" si="90"/>
        <v>34168920.546459988</v>
      </c>
      <c r="Q134" s="6">
        <f t="shared" si="91"/>
        <v>81768840.058998004</v>
      </c>
      <c r="R134" s="6">
        <f t="shared" si="92"/>
        <v>804521562.79545784</v>
      </c>
    </row>
    <row r="135" spans="1:18" ht="26.25" customHeight="1" x14ac:dyDescent="0.25">
      <c r="A135" s="37"/>
      <c r="B135" s="9" t="s">
        <v>21</v>
      </c>
      <c r="C135" s="9" t="s">
        <v>4</v>
      </c>
      <c r="D135" s="28">
        <v>4686539.9479999989</v>
      </c>
      <c r="E135" s="28">
        <v>1868900.4939999999</v>
      </c>
      <c r="F135" s="28">
        <v>1086937.747</v>
      </c>
      <c r="G135" s="28">
        <v>213983.94100000139</v>
      </c>
      <c r="H135" s="10">
        <v>7856362.1300000008</v>
      </c>
      <c r="I135" s="28">
        <v>12139044.318</v>
      </c>
      <c r="J135" s="28">
        <v>3340862.6849999991</v>
      </c>
      <c r="K135" s="28">
        <v>2134468.1570000029</v>
      </c>
      <c r="L135" s="28">
        <v>215798.43900000001</v>
      </c>
      <c r="M135" s="11">
        <v>17830173.598999999</v>
      </c>
      <c r="N135" s="7">
        <f t="shared" si="88"/>
        <v>16825584.265999999</v>
      </c>
      <c r="O135" s="7">
        <f t="shared" si="89"/>
        <v>5209763.1789999995</v>
      </c>
      <c r="P135" s="7">
        <f t="shared" si="90"/>
        <v>3221405.9040000029</v>
      </c>
      <c r="Q135" s="7">
        <f t="shared" si="91"/>
        <v>429782.3800000014</v>
      </c>
      <c r="R135" s="8">
        <f t="shared" si="92"/>
        <v>25686535.729000002</v>
      </c>
    </row>
    <row r="136" spans="1:18" ht="26.25" customHeight="1" x14ac:dyDescent="0.25">
      <c r="A136" s="37"/>
      <c r="B136" s="9"/>
      <c r="C136" s="9" t="s">
        <v>18</v>
      </c>
      <c r="D136" s="28">
        <v>2534956.5860000011</v>
      </c>
      <c r="E136" s="28">
        <v>625023.62399999995</v>
      </c>
      <c r="F136" s="28">
        <v>774794.8470000003</v>
      </c>
      <c r="G136" s="28">
        <v>79857.406000000439</v>
      </c>
      <c r="H136" s="10">
        <v>4014632.4630000014</v>
      </c>
      <c r="I136" s="28">
        <v>18116396.436000001</v>
      </c>
      <c r="J136" s="28">
        <v>4519455.0000000009</v>
      </c>
      <c r="K136" s="28">
        <v>4254741.6230000053</v>
      </c>
      <c r="L136" s="28">
        <v>245391.95700000011</v>
      </c>
      <c r="M136" s="11">
        <v>27135985.016000006</v>
      </c>
      <c r="N136" s="7">
        <f t="shared" si="88"/>
        <v>20651353.022</v>
      </c>
      <c r="O136" s="7">
        <f t="shared" si="89"/>
        <v>5144478.6240000008</v>
      </c>
      <c r="P136" s="7">
        <f t="shared" si="90"/>
        <v>5029536.4700000053</v>
      </c>
      <c r="Q136" s="7">
        <f t="shared" si="91"/>
        <v>325249.36300000054</v>
      </c>
      <c r="R136" s="8">
        <f t="shared" si="92"/>
        <v>31150617.47900001</v>
      </c>
    </row>
    <row r="137" spans="1:18" ht="26.25" customHeight="1" x14ac:dyDescent="0.25">
      <c r="A137" s="37"/>
      <c r="B137" s="12" t="s">
        <v>26</v>
      </c>
      <c r="C137" s="12"/>
      <c r="D137" s="13">
        <v>7221496.534</v>
      </c>
      <c r="E137" s="13">
        <v>2493924.1179999998</v>
      </c>
      <c r="F137" s="13">
        <v>1861732.5940000003</v>
      </c>
      <c r="G137" s="13">
        <v>293841.34700000181</v>
      </c>
      <c r="H137" s="13">
        <v>11870994.593000002</v>
      </c>
      <c r="I137" s="13">
        <v>30255440.754000001</v>
      </c>
      <c r="J137" s="13">
        <v>7860317.6850000005</v>
      </c>
      <c r="K137" s="13">
        <v>6389209.7800000086</v>
      </c>
      <c r="L137" s="13">
        <v>461190.39600000012</v>
      </c>
      <c r="M137" s="13">
        <v>44966158.61500001</v>
      </c>
      <c r="N137" s="6">
        <f t="shared" si="88"/>
        <v>37476937.288000003</v>
      </c>
      <c r="O137" s="6">
        <f t="shared" si="89"/>
        <v>10354241.802999999</v>
      </c>
      <c r="P137" s="6">
        <f t="shared" si="90"/>
        <v>8250942.3740000091</v>
      </c>
      <c r="Q137" s="6">
        <f t="shared" si="91"/>
        <v>755031.74300000188</v>
      </c>
      <c r="R137" s="6">
        <f t="shared" si="92"/>
        <v>56837153.208000012</v>
      </c>
    </row>
    <row r="138" spans="1:18" ht="26.25" customHeight="1" x14ac:dyDescent="0.25">
      <c r="A138" s="37"/>
      <c r="B138" s="9" t="s">
        <v>20</v>
      </c>
      <c r="C138" s="9" t="s">
        <v>4</v>
      </c>
      <c r="D138" s="28">
        <v>5791171.6239999989</v>
      </c>
      <c r="E138" s="28">
        <v>17894190.116999999</v>
      </c>
      <c r="F138" s="28">
        <v>1864957.138</v>
      </c>
      <c r="G138" s="28">
        <v>8054654.1560001513</v>
      </c>
      <c r="H138" s="10">
        <v>33604973.035000145</v>
      </c>
      <c r="I138" s="28">
        <v>15571406.879000001</v>
      </c>
      <c r="J138" s="28">
        <v>100313703.2979999</v>
      </c>
      <c r="K138" s="28">
        <v>3567875.200999998</v>
      </c>
      <c r="L138" s="28">
        <v>3837851.5610000449</v>
      </c>
      <c r="M138" s="11">
        <v>123290836.93899995</v>
      </c>
      <c r="N138" s="7">
        <f t="shared" si="88"/>
        <v>21362578.502999999</v>
      </c>
      <c r="O138" s="7">
        <f t="shared" si="89"/>
        <v>118207893.4149999</v>
      </c>
      <c r="P138" s="7">
        <f t="shared" si="90"/>
        <v>5432832.3389999978</v>
      </c>
      <c r="Q138" s="7">
        <f t="shared" si="91"/>
        <v>11892505.717000196</v>
      </c>
      <c r="R138" s="8">
        <f t="shared" si="92"/>
        <v>156895809.9740001</v>
      </c>
    </row>
    <row r="139" spans="1:18" ht="26.25" customHeight="1" x14ac:dyDescent="0.25">
      <c r="A139" s="37"/>
      <c r="B139" s="9"/>
      <c r="C139" s="9" t="s">
        <v>18</v>
      </c>
      <c r="D139" s="28">
        <v>2209798.0660000001</v>
      </c>
      <c r="E139" s="28">
        <v>10664031.881999999</v>
      </c>
      <c r="F139" s="28">
        <v>829764.8189999999</v>
      </c>
      <c r="G139" s="28">
        <v>8647056.3310000673</v>
      </c>
      <c r="H139" s="10">
        <v>22350651.098000064</v>
      </c>
      <c r="I139" s="28">
        <v>19922801.338</v>
      </c>
      <c r="J139" s="28">
        <v>14522546.708000001</v>
      </c>
      <c r="K139" s="28">
        <v>4573492.1340000005</v>
      </c>
      <c r="L139" s="28">
        <v>4512687.1340000108</v>
      </c>
      <c r="M139" s="11">
        <v>43531527.314000018</v>
      </c>
      <c r="N139" s="7">
        <f t="shared" si="88"/>
        <v>22132599.403999999</v>
      </c>
      <c r="O139" s="7">
        <f t="shared" si="89"/>
        <v>25186578.59</v>
      </c>
      <c r="P139" s="7">
        <f t="shared" si="90"/>
        <v>5403256.9530000007</v>
      </c>
      <c r="Q139" s="7">
        <f t="shared" si="91"/>
        <v>13159743.465000078</v>
      </c>
      <c r="R139" s="8">
        <f t="shared" si="92"/>
        <v>65882178.412000082</v>
      </c>
    </row>
    <row r="140" spans="1:18" ht="26.25" customHeight="1" x14ac:dyDescent="0.25">
      <c r="A140" s="37"/>
      <c r="B140" s="12" t="s">
        <v>26</v>
      </c>
      <c r="C140" s="12"/>
      <c r="D140" s="13">
        <v>8000969.6899999995</v>
      </c>
      <c r="E140" s="13">
        <v>28558221.998999998</v>
      </c>
      <c r="F140" s="13">
        <v>2694721.9569999999</v>
      </c>
      <c r="G140" s="13">
        <v>16701710.48700022</v>
      </c>
      <c r="H140" s="13">
        <v>55955624.13300021</v>
      </c>
      <c r="I140" s="13">
        <v>35494208.217</v>
      </c>
      <c r="J140" s="13">
        <v>114836250.00599991</v>
      </c>
      <c r="K140" s="13">
        <v>8141367.334999999</v>
      </c>
      <c r="L140" s="13">
        <v>8350538.6950000562</v>
      </c>
      <c r="M140" s="13">
        <v>166822364.25299996</v>
      </c>
      <c r="N140" s="6">
        <f t="shared" si="88"/>
        <v>43495177.906999998</v>
      </c>
      <c r="O140" s="6">
        <f t="shared" si="89"/>
        <v>143394472.00499991</v>
      </c>
      <c r="P140" s="6">
        <f t="shared" si="90"/>
        <v>10836089.291999999</v>
      </c>
      <c r="Q140" s="6">
        <f t="shared" si="91"/>
        <v>25052249.182000276</v>
      </c>
      <c r="R140" s="6">
        <f t="shared" si="92"/>
        <v>222777988.38600016</v>
      </c>
    </row>
    <row r="141" spans="1:18" ht="26.25" customHeight="1" x14ac:dyDescent="0.25">
      <c r="A141" s="37"/>
      <c r="B141" s="9" t="s">
        <v>19</v>
      </c>
      <c r="C141" s="9" t="s">
        <v>4</v>
      </c>
      <c r="D141" s="28">
        <v>1803292.5</v>
      </c>
      <c r="E141" s="28"/>
      <c r="F141" s="28">
        <v>5960.3080000000009</v>
      </c>
      <c r="G141" s="28">
        <v>2624.268</v>
      </c>
      <c r="H141" s="10">
        <v>1811877.0759999999</v>
      </c>
      <c r="I141" s="28"/>
      <c r="J141" s="28"/>
      <c r="K141" s="28"/>
      <c r="L141" s="28">
        <v>885.03099999999972</v>
      </c>
      <c r="M141" s="11">
        <v>885.03099999999972</v>
      </c>
      <c r="N141" s="7">
        <f t="shared" si="88"/>
        <v>1803292.5</v>
      </c>
      <c r="O141" s="7">
        <f t="shared" si="89"/>
        <v>0</v>
      </c>
      <c r="P141" s="7">
        <f t="shared" si="90"/>
        <v>5960.3080000000009</v>
      </c>
      <c r="Q141" s="7">
        <f t="shared" si="91"/>
        <v>3509.299</v>
      </c>
      <c r="R141" s="8">
        <f t="shared" si="92"/>
        <v>1812762.1069999998</v>
      </c>
    </row>
    <row r="142" spans="1:18" ht="26.25" customHeight="1" x14ac:dyDescent="0.25">
      <c r="A142" s="37"/>
      <c r="B142" s="9"/>
      <c r="C142" s="9" t="s">
        <v>18</v>
      </c>
      <c r="D142" s="28">
        <v>2.84</v>
      </c>
      <c r="E142" s="28">
        <v>30840.332999999999</v>
      </c>
      <c r="F142" s="28">
        <v>7514.192</v>
      </c>
      <c r="G142" s="28">
        <v>11195.465</v>
      </c>
      <c r="H142" s="10">
        <v>49552.83</v>
      </c>
      <c r="I142" s="28"/>
      <c r="J142" s="28"/>
      <c r="K142" s="28"/>
      <c r="L142" s="28">
        <v>156.85499999999999</v>
      </c>
      <c r="M142" s="11">
        <v>156.85499999999999</v>
      </c>
      <c r="N142" s="7">
        <f t="shared" si="88"/>
        <v>2.84</v>
      </c>
      <c r="O142" s="7">
        <f t="shared" si="89"/>
        <v>30840.332999999999</v>
      </c>
      <c r="P142" s="7">
        <f t="shared" si="90"/>
        <v>7514.192</v>
      </c>
      <c r="Q142" s="7">
        <f t="shared" si="91"/>
        <v>11352.32</v>
      </c>
      <c r="R142" s="8">
        <f t="shared" si="92"/>
        <v>49709.685000000005</v>
      </c>
    </row>
    <row r="143" spans="1:18" ht="26.25" customHeight="1" x14ac:dyDescent="0.25">
      <c r="A143" s="37"/>
      <c r="B143" s="12" t="s">
        <v>26</v>
      </c>
      <c r="C143" s="12"/>
      <c r="D143" s="13">
        <v>1803295.34</v>
      </c>
      <c r="E143" s="13">
        <v>30840.332999999999</v>
      </c>
      <c r="F143" s="13">
        <v>13474.5</v>
      </c>
      <c r="G143" s="13">
        <v>13819.733</v>
      </c>
      <c r="H143" s="13">
        <v>1861429.906</v>
      </c>
      <c r="I143" s="13"/>
      <c r="J143" s="13"/>
      <c r="K143" s="13"/>
      <c r="L143" s="13">
        <v>1041.8859999999997</v>
      </c>
      <c r="M143" s="13">
        <v>1041.8859999999997</v>
      </c>
      <c r="N143" s="6">
        <f t="shared" si="88"/>
        <v>1803295.34</v>
      </c>
      <c r="O143" s="6">
        <f t="shared" si="89"/>
        <v>30840.332999999999</v>
      </c>
      <c r="P143" s="6">
        <f t="shared" si="90"/>
        <v>13474.5</v>
      </c>
      <c r="Q143" s="6">
        <f t="shared" si="91"/>
        <v>14861.619000000001</v>
      </c>
      <c r="R143" s="6">
        <f t="shared" si="92"/>
        <v>1862471.7919999999</v>
      </c>
    </row>
    <row r="144" spans="1:18" ht="26.25" customHeight="1" x14ac:dyDescent="0.25">
      <c r="A144" s="37"/>
      <c r="B144" s="9" t="s">
        <v>7</v>
      </c>
      <c r="C144" s="9" t="s">
        <v>4</v>
      </c>
      <c r="D144" s="28"/>
      <c r="E144" s="28">
        <v>99.100000000000009</v>
      </c>
      <c r="F144" s="28">
        <v>17139.953000000001</v>
      </c>
      <c r="G144" s="28">
        <v>87</v>
      </c>
      <c r="H144" s="10">
        <v>17326.053</v>
      </c>
      <c r="I144" s="28"/>
      <c r="J144" s="28">
        <v>245907.459</v>
      </c>
      <c r="K144" s="28">
        <v>3958.2439999999988</v>
      </c>
      <c r="L144" s="28"/>
      <c r="M144" s="11">
        <v>249865.70300000001</v>
      </c>
      <c r="N144" s="7">
        <f t="shared" si="88"/>
        <v>0</v>
      </c>
      <c r="O144" s="7">
        <f t="shared" si="89"/>
        <v>246006.55900000001</v>
      </c>
      <c r="P144" s="7">
        <f t="shared" si="90"/>
        <v>21098.197</v>
      </c>
      <c r="Q144" s="7">
        <f t="shared" si="91"/>
        <v>87</v>
      </c>
      <c r="R144" s="8">
        <f t="shared" si="92"/>
        <v>267191.75599999999</v>
      </c>
    </row>
    <row r="145" spans="1:18" ht="26.25" customHeight="1" x14ac:dyDescent="0.25">
      <c r="A145" s="37"/>
      <c r="B145" s="9"/>
      <c r="C145" s="9" t="s">
        <v>18</v>
      </c>
      <c r="D145" s="28">
        <v>100607.83199999999</v>
      </c>
      <c r="E145" s="28">
        <v>561871.51300000004</v>
      </c>
      <c r="F145" s="28">
        <v>110194.098</v>
      </c>
      <c r="G145" s="28"/>
      <c r="H145" s="10">
        <v>772673.44299999997</v>
      </c>
      <c r="I145" s="28">
        <v>43562.92</v>
      </c>
      <c r="J145" s="28">
        <v>714105.58299999998</v>
      </c>
      <c r="K145" s="28">
        <v>10116.272999999999</v>
      </c>
      <c r="L145" s="28"/>
      <c r="M145" s="11">
        <v>767784.77600000007</v>
      </c>
      <c r="N145" s="7">
        <f t="shared" si="88"/>
        <v>144170.75199999998</v>
      </c>
      <c r="O145" s="7">
        <f t="shared" si="89"/>
        <v>1275977.0959999999</v>
      </c>
      <c r="P145" s="7">
        <f t="shared" si="90"/>
        <v>120310.371</v>
      </c>
      <c r="Q145" s="7">
        <f t="shared" si="91"/>
        <v>0</v>
      </c>
      <c r="R145" s="8">
        <f t="shared" si="92"/>
        <v>1540458.219</v>
      </c>
    </row>
    <row r="146" spans="1:18" ht="26.25" customHeight="1" x14ac:dyDescent="0.25">
      <c r="A146" s="37"/>
      <c r="B146" s="4" t="s">
        <v>26</v>
      </c>
      <c r="C146" s="4"/>
      <c r="D146" s="6">
        <v>100607.83199999999</v>
      </c>
      <c r="E146" s="6">
        <v>561970.61300000001</v>
      </c>
      <c r="F146" s="6">
        <v>127334.05100000001</v>
      </c>
      <c r="G146" s="6">
        <v>87</v>
      </c>
      <c r="H146" s="6">
        <v>789999.49599999993</v>
      </c>
      <c r="I146" s="6">
        <v>43562.92</v>
      </c>
      <c r="J146" s="6">
        <v>960013.04200000002</v>
      </c>
      <c r="K146" s="6">
        <v>14074.516999999998</v>
      </c>
      <c r="L146" s="6"/>
      <c r="M146" s="6">
        <v>1017650.4790000001</v>
      </c>
      <c r="N146" s="6">
        <f t="shared" ref="N146:R146" si="93">SUM(N144:N145)</f>
        <v>144170.75199999998</v>
      </c>
      <c r="O146" s="6">
        <f t="shared" si="93"/>
        <v>1521983.6549999998</v>
      </c>
      <c r="P146" s="6">
        <f t="shared" si="93"/>
        <v>141408.568</v>
      </c>
      <c r="Q146" s="6">
        <f t="shared" si="93"/>
        <v>87</v>
      </c>
      <c r="R146" s="6">
        <f t="shared" si="93"/>
        <v>1807649.9750000001</v>
      </c>
    </row>
    <row r="147" spans="1:18" ht="26.25" customHeight="1" x14ac:dyDescent="0.25">
      <c r="A147" s="37"/>
      <c r="B147" s="27" t="s">
        <v>27</v>
      </c>
      <c r="C147" s="14" t="s">
        <v>4</v>
      </c>
      <c r="D147" s="15">
        <f>SUM(D132,D135,D138,D141,D144)</f>
        <v>52566584.29999999</v>
      </c>
      <c r="E147" s="15">
        <f t="shared" ref="E147:M147" si="94">SUM(E132,E135,E138,E141,E144)</f>
        <v>39097526.117999993</v>
      </c>
      <c r="F147" s="15">
        <f t="shared" si="94"/>
        <v>5204447.3090000004</v>
      </c>
      <c r="G147" s="15">
        <f t="shared" si="94"/>
        <v>31572788.073998541</v>
      </c>
      <c r="H147" s="15">
        <f t="shared" si="94"/>
        <v>128441345.80099852</v>
      </c>
      <c r="I147" s="15">
        <f t="shared" si="94"/>
        <v>57080112.226999991</v>
      </c>
      <c r="J147" s="15">
        <f t="shared" si="94"/>
        <v>126603813.94299991</v>
      </c>
      <c r="K147" s="15">
        <f t="shared" si="94"/>
        <v>6761462.9944600007</v>
      </c>
      <c r="L147" s="15">
        <f t="shared" si="94"/>
        <v>13922847.066000048</v>
      </c>
      <c r="M147" s="15">
        <f t="shared" si="94"/>
        <v>204368236.23045996</v>
      </c>
      <c r="N147" s="15">
        <f t="shared" ref="N147:N149" si="95">D147+I147</f>
        <v>109646696.52699998</v>
      </c>
      <c r="O147" s="15">
        <f t="shared" ref="O147:O149" si="96">E147+J147</f>
        <v>165701340.0609999</v>
      </c>
      <c r="P147" s="15">
        <f t="shared" ref="P147:P149" si="97">F147+K147</f>
        <v>11965910.303460002</v>
      </c>
      <c r="Q147" s="15">
        <f t="shared" ref="Q147:Q149" si="98">G147+L147</f>
        <v>45495635.139998585</v>
      </c>
      <c r="R147" s="15">
        <f t="shared" ref="R147:R149" si="99">H147+M147</f>
        <v>332809582.0314585</v>
      </c>
    </row>
    <row r="148" spans="1:18" ht="26.25" customHeight="1" x14ac:dyDescent="0.25">
      <c r="A148" s="37"/>
      <c r="B148" s="14"/>
      <c r="C148" s="14" t="s">
        <v>18</v>
      </c>
      <c r="D148" s="15">
        <f>SUM(D133,D136,D139,D142,D145)</f>
        <v>162343799.1489999</v>
      </c>
      <c r="E148" s="15">
        <f t="shared" ref="E148:M148" si="100">SUM(E133,E136,E139,E142,E145)</f>
        <v>17123606.958000001</v>
      </c>
      <c r="F148" s="15">
        <f t="shared" si="100"/>
        <v>12673551.999</v>
      </c>
      <c r="G148" s="15">
        <f t="shared" si="100"/>
        <v>44481251.283999667</v>
      </c>
      <c r="H148" s="15">
        <f t="shared" si="100"/>
        <v>236622209.38999957</v>
      </c>
      <c r="I148" s="15">
        <f t="shared" si="100"/>
        <v>424039983.5819999</v>
      </c>
      <c r="J148" s="15">
        <f t="shared" si="100"/>
        <v>47949494.995999999</v>
      </c>
      <c r="K148" s="15">
        <f t="shared" si="100"/>
        <v>28771372.977999993</v>
      </c>
      <c r="L148" s="15">
        <f t="shared" si="100"/>
        <v>17614183.179000031</v>
      </c>
      <c r="M148" s="15">
        <f t="shared" si="100"/>
        <v>518375034.73500001</v>
      </c>
      <c r="N148" s="15">
        <f t="shared" si="95"/>
        <v>586383782.73099983</v>
      </c>
      <c r="O148" s="15">
        <f t="shared" si="96"/>
        <v>65073101.953999996</v>
      </c>
      <c r="P148" s="15">
        <f t="shared" si="97"/>
        <v>41444924.976999991</v>
      </c>
      <c r="Q148" s="15">
        <f t="shared" si="98"/>
        <v>62095434.462999701</v>
      </c>
      <c r="R148" s="15">
        <f t="shared" si="99"/>
        <v>754997244.12499952</v>
      </c>
    </row>
    <row r="149" spans="1:18" ht="26.25" customHeight="1" thickBot="1" x14ac:dyDescent="0.3">
      <c r="A149" s="38"/>
      <c r="B149" s="26"/>
      <c r="C149" s="16" t="s">
        <v>27</v>
      </c>
      <c r="D149" s="17">
        <f>SUM(D146,D143,D140,D137,D134)</f>
        <v>214910383.44899988</v>
      </c>
      <c r="E149" s="17">
        <f t="shared" ref="E149:M149" si="101">SUM(E146,E143,E140,E137,E134)</f>
        <v>56221133.07599999</v>
      </c>
      <c r="F149" s="17">
        <f t="shared" si="101"/>
        <v>17877999.307999998</v>
      </c>
      <c r="G149" s="17">
        <f t="shared" si="101"/>
        <v>76054039.357998207</v>
      </c>
      <c r="H149" s="17">
        <f t="shared" si="101"/>
        <v>365063555.19099808</v>
      </c>
      <c r="I149" s="17">
        <f t="shared" si="101"/>
        <v>481120095.8089999</v>
      </c>
      <c r="J149" s="17">
        <f t="shared" si="101"/>
        <v>174553308.93899992</v>
      </c>
      <c r="K149" s="17">
        <f t="shared" si="101"/>
        <v>35532835.972460002</v>
      </c>
      <c r="L149" s="17">
        <f t="shared" si="101"/>
        <v>31537030.245000079</v>
      </c>
      <c r="M149" s="17">
        <f t="shared" si="101"/>
        <v>722743270.96545994</v>
      </c>
      <c r="N149" s="17">
        <f t="shared" si="95"/>
        <v>696030479.25799978</v>
      </c>
      <c r="O149" s="17">
        <f t="shared" si="96"/>
        <v>230774442.01499993</v>
      </c>
      <c r="P149" s="17">
        <f t="shared" si="97"/>
        <v>53410835.28046</v>
      </c>
      <c r="Q149" s="17">
        <f t="shared" si="98"/>
        <v>107591069.60299829</v>
      </c>
      <c r="R149" s="17">
        <f t="shared" si="99"/>
        <v>1087806826.1564579</v>
      </c>
    </row>
    <row r="150" spans="1:18" ht="26.25" customHeight="1" x14ac:dyDescent="0.25">
      <c r="A150" s="36">
        <v>2018</v>
      </c>
      <c r="B150" s="9" t="s">
        <v>22</v>
      </c>
      <c r="C150" s="9" t="s">
        <v>4</v>
      </c>
      <c r="D150" s="28">
        <v>43365256.167999998</v>
      </c>
      <c r="E150" s="28">
        <v>17136940.455000009</v>
      </c>
      <c r="F150" s="28">
        <v>1886021.6439999971</v>
      </c>
      <c r="G150" s="28">
        <v>25243511.22600292</v>
      </c>
      <c r="H150" s="10">
        <v>87631729.493002921</v>
      </c>
      <c r="I150" s="28">
        <v>29778140.901000001</v>
      </c>
      <c r="J150" s="28">
        <v>20189679.274</v>
      </c>
      <c r="K150" s="28">
        <v>1119308.49</v>
      </c>
      <c r="L150" s="28">
        <v>9737687.5799999628</v>
      </c>
      <c r="M150" s="11">
        <v>60824816.24499996</v>
      </c>
      <c r="N150" s="7">
        <f t="shared" ref="N150:N163" si="102">D150+I150</f>
        <v>73143397.069000006</v>
      </c>
      <c r="O150" s="7">
        <f t="shared" ref="O150:O163" si="103">E150+J150</f>
        <v>37326619.72900001</v>
      </c>
      <c r="P150" s="7">
        <f t="shared" ref="P150:P163" si="104">F150+K150</f>
        <v>3005330.1339999968</v>
      </c>
      <c r="Q150" s="7">
        <f t="shared" ref="Q150:Q163" si="105">G150+L150</f>
        <v>34981198.806002885</v>
      </c>
      <c r="R150" s="8">
        <f t="shared" ref="R150:R163" si="106">H150+M150</f>
        <v>148456545.7380029</v>
      </c>
    </row>
    <row r="151" spans="1:18" ht="26.25" customHeight="1" x14ac:dyDescent="0.25">
      <c r="A151" s="37"/>
      <c r="B151" s="9"/>
      <c r="C151" s="9" t="s">
        <v>18</v>
      </c>
      <c r="D151" s="28">
        <v>159813261.41999999</v>
      </c>
      <c r="E151" s="28">
        <v>6355649.2249999996</v>
      </c>
      <c r="F151" s="28">
        <v>11221892.825999999</v>
      </c>
      <c r="G151" s="28">
        <v>37437482.024997592</v>
      </c>
      <c r="H151" s="10">
        <v>214828285.49599758</v>
      </c>
      <c r="I151" s="28">
        <v>400743138.37400001</v>
      </c>
      <c r="J151" s="28">
        <v>30112215.634</v>
      </c>
      <c r="K151" s="28">
        <v>19254178.862</v>
      </c>
      <c r="L151" s="28">
        <v>11774856.178999981</v>
      </c>
      <c r="M151" s="11">
        <v>461884389.04899997</v>
      </c>
      <c r="N151" s="7">
        <f t="shared" si="102"/>
        <v>560556399.79400003</v>
      </c>
      <c r="O151" s="7">
        <f t="shared" si="103"/>
        <v>36467864.858999997</v>
      </c>
      <c r="P151" s="7">
        <f t="shared" si="104"/>
        <v>30476071.688000001</v>
      </c>
      <c r="Q151" s="7">
        <f t="shared" si="105"/>
        <v>49212338.203997575</v>
      </c>
      <c r="R151" s="8">
        <f t="shared" si="106"/>
        <v>676712674.54499757</v>
      </c>
    </row>
    <row r="152" spans="1:18" ht="26.25" customHeight="1" x14ac:dyDescent="0.25">
      <c r="A152" s="37"/>
      <c r="B152" s="12" t="s">
        <v>26</v>
      </c>
      <c r="C152" s="12"/>
      <c r="D152" s="13">
        <v>203178517.588</v>
      </c>
      <c r="E152" s="13">
        <v>23492589.680000007</v>
      </c>
      <c r="F152" s="13">
        <v>13107914.469999997</v>
      </c>
      <c r="G152" s="13">
        <v>62680993.251000509</v>
      </c>
      <c r="H152" s="13">
        <v>302460014.9890005</v>
      </c>
      <c r="I152" s="13">
        <v>430521279.27500004</v>
      </c>
      <c r="J152" s="13">
        <v>50301894.908</v>
      </c>
      <c r="K152" s="13">
        <v>20373487.351999998</v>
      </c>
      <c r="L152" s="13">
        <v>21512543.758999944</v>
      </c>
      <c r="M152" s="13">
        <v>522709205.29399991</v>
      </c>
      <c r="N152" s="6">
        <f t="shared" si="102"/>
        <v>633699796.86300004</v>
      </c>
      <c r="O152" s="6">
        <f t="shared" si="103"/>
        <v>73794484.588</v>
      </c>
      <c r="P152" s="6">
        <f t="shared" si="104"/>
        <v>33481401.821999997</v>
      </c>
      <c r="Q152" s="6">
        <f t="shared" si="105"/>
        <v>84193537.010000452</v>
      </c>
      <c r="R152" s="6">
        <f t="shared" si="106"/>
        <v>825169220.28300047</v>
      </c>
    </row>
    <row r="153" spans="1:18" ht="26.25" customHeight="1" x14ac:dyDescent="0.25">
      <c r="A153" s="37"/>
      <c r="B153" s="9" t="s">
        <v>21</v>
      </c>
      <c r="C153" s="9" t="s">
        <v>4</v>
      </c>
      <c r="D153" s="28">
        <v>5224137.7820000006</v>
      </c>
      <c r="E153" s="28">
        <v>1526003.9669999999</v>
      </c>
      <c r="F153" s="28">
        <v>1623802.9750000001</v>
      </c>
      <c r="G153" s="28">
        <v>396142.23400000401</v>
      </c>
      <c r="H153" s="10">
        <v>8770086.9580000062</v>
      </c>
      <c r="I153" s="28">
        <v>12948306.111</v>
      </c>
      <c r="J153" s="28">
        <v>3521131.8459999999</v>
      </c>
      <c r="K153" s="28">
        <v>2729543.0429999991</v>
      </c>
      <c r="L153" s="28">
        <v>353939.32399999909</v>
      </c>
      <c r="M153" s="11">
        <v>19552920.323999994</v>
      </c>
      <c r="N153" s="7">
        <f t="shared" si="102"/>
        <v>18172443.892999999</v>
      </c>
      <c r="O153" s="7">
        <f t="shared" si="103"/>
        <v>5047135.8130000001</v>
      </c>
      <c r="P153" s="7">
        <f t="shared" si="104"/>
        <v>4353346.0179999992</v>
      </c>
      <c r="Q153" s="7">
        <f t="shared" si="105"/>
        <v>750081.5580000031</v>
      </c>
      <c r="R153" s="8">
        <f t="shared" si="106"/>
        <v>28323007.281999998</v>
      </c>
    </row>
    <row r="154" spans="1:18" ht="26.25" customHeight="1" x14ac:dyDescent="0.25">
      <c r="A154" s="37"/>
      <c r="B154" s="9"/>
      <c r="C154" s="9" t="s">
        <v>18</v>
      </c>
      <c r="D154" s="28">
        <v>2128921.142</v>
      </c>
      <c r="E154" s="28">
        <v>520076.76</v>
      </c>
      <c r="F154" s="28">
        <v>898653.03300000005</v>
      </c>
      <c r="G154" s="28">
        <v>123217.3719999999</v>
      </c>
      <c r="H154" s="10">
        <v>3670868.3069999996</v>
      </c>
      <c r="I154" s="28">
        <v>19245634.421999998</v>
      </c>
      <c r="J154" s="28">
        <v>4638671.1640000008</v>
      </c>
      <c r="K154" s="28">
        <v>4449250.7160000075</v>
      </c>
      <c r="L154" s="28">
        <v>485204.88100000028</v>
      </c>
      <c r="M154" s="11">
        <v>28818761.18300001</v>
      </c>
      <c r="N154" s="7">
        <f t="shared" si="102"/>
        <v>21374555.563999999</v>
      </c>
      <c r="O154" s="7">
        <f t="shared" si="103"/>
        <v>5158747.9240000006</v>
      </c>
      <c r="P154" s="7">
        <f t="shared" si="104"/>
        <v>5347903.7490000073</v>
      </c>
      <c r="Q154" s="7">
        <f t="shared" si="105"/>
        <v>608422.25300000014</v>
      </c>
      <c r="R154" s="8">
        <f t="shared" si="106"/>
        <v>32489629.49000001</v>
      </c>
    </row>
    <row r="155" spans="1:18" ht="26.25" customHeight="1" x14ac:dyDescent="0.25">
      <c r="A155" s="37"/>
      <c r="B155" s="12" t="s">
        <v>26</v>
      </c>
      <c r="C155" s="12"/>
      <c r="D155" s="13">
        <v>7353058.9240000006</v>
      </c>
      <c r="E155" s="13">
        <v>2046080.727</v>
      </c>
      <c r="F155" s="13">
        <v>2522456.0080000004</v>
      </c>
      <c r="G155" s="13">
        <v>519359.60600000393</v>
      </c>
      <c r="H155" s="13">
        <v>12440955.265000006</v>
      </c>
      <c r="I155" s="13">
        <v>32193940.533</v>
      </c>
      <c r="J155" s="13">
        <v>8159803.0100000007</v>
      </c>
      <c r="K155" s="13">
        <v>7178793.7590000071</v>
      </c>
      <c r="L155" s="13">
        <v>839144.20499999938</v>
      </c>
      <c r="M155" s="13">
        <v>48371681.506999999</v>
      </c>
      <c r="N155" s="6">
        <f t="shared" si="102"/>
        <v>39546999.457000002</v>
      </c>
      <c r="O155" s="6">
        <f t="shared" si="103"/>
        <v>10205883.737</v>
      </c>
      <c r="P155" s="6">
        <f t="shared" si="104"/>
        <v>9701249.7670000084</v>
      </c>
      <c r="Q155" s="6">
        <f t="shared" si="105"/>
        <v>1358503.8110000032</v>
      </c>
      <c r="R155" s="6">
        <f t="shared" si="106"/>
        <v>60812636.772000007</v>
      </c>
    </row>
    <row r="156" spans="1:18" ht="26.25" customHeight="1" x14ac:dyDescent="0.25">
      <c r="A156" s="37"/>
      <c r="B156" s="9" t="s">
        <v>20</v>
      </c>
      <c r="C156" s="9" t="s">
        <v>4</v>
      </c>
      <c r="D156" s="28">
        <v>4077686.1690000002</v>
      </c>
      <c r="E156" s="28">
        <v>19732690.635000002</v>
      </c>
      <c r="F156" s="28">
        <v>1818573.3870000001</v>
      </c>
      <c r="G156" s="28">
        <v>8666936.4039996564</v>
      </c>
      <c r="H156" s="10">
        <v>34295886.594999656</v>
      </c>
      <c r="I156" s="28">
        <v>16347898.873</v>
      </c>
      <c r="J156" s="28">
        <v>102848782.678</v>
      </c>
      <c r="K156" s="28">
        <v>5085442.0490000006</v>
      </c>
      <c r="L156" s="28">
        <v>4877519.721000012</v>
      </c>
      <c r="M156" s="11">
        <v>129159643.32100001</v>
      </c>
      <c r="N156" s="7">
        <f t="shared" si="102"/>
        <v>20425585.041999999</v>
      </c>
      <c r="O156" s="7">
        <f t="shared" si="103"/>
        <v>122581473.31300001</v>
      </c>
      <c r="P156" s="7">
        <f t="shared" si="104"/>
        <v>6904015.4360000007</v>
      </c>
      <c r="Q156" s="7">
        <f t="shared" si="105"/>
        <v>13544456.124999668</v>
      </c>
      <c r="R156" s="8">
        <f t="shared" si="106"/>
        <v>163455529.91599965</v>
      </c>
    </row>
    <row r="157" spans="1:18" ht="26.25" customHeight="1" x14ac:dyDescent="0.25">
      <c r="A157" s="37"/>
      <c r="B157" s="9"/>
      <c r="C157" s="9" t="s">
        <v>18</v>
      </c>
      <c r="D157" s="28">
        <v>1479432.9939999999</v>
      </c>
      <c r="E157" s="28">
        <v>10689463.822000001</v>
      </c>
      <c r="F157" s="28">
        <v>744122.79499999993</v>
      </c>
      <c r="G157" s="28">
        <v>9547682.9059993848</v>
      </c>
      <c r="H157" s="10">
        <v>22460702.516999386</v>
      </c>
      <c r="I157" s="28">
        <v>19019282.993999999</v>
      </c>
      <c r="J157" s="28">
        <v>15719984.096000001</v>
      </c>
      <c r="K157" s="28">
        <v>6111087.3950000014</v>
      </c>
      <c r="L157" s="28">
        <v>4660345.8749999898</v>
      </c>
      <c r="M157" s="11">
        <v>45510700.359999999</v>
      </c>
      <c r="N157" s="7">
        <f t="shared" si="102"/>
        <v>20498715.987999998</v>
      </c>
      <c r="O157" s="7">
        <f t="shared" si="103"/>
        <v>26409447.918000001</v>
      </c>
      <c r="P157" s="7">
        <f t="shared" si="104"/>
        <v>6855210.1900000013</v>
      </c>
      <c r="Q157" s="7">
        <f t="shared" si="105"/>
        <v>14208028.780999374</v>
      </c>
      <c r="R157" s="8">
        <f t="shared" si="106"/>
        <v>67971402.876999378</v>
      </c>
    </row>
    <row r="158" spans="1:18" ht="26.25" customHeight="1" x14ac:dyDescent="0.25">
      <c r="A158" s="37"/>
      <c r="B158" s="12" t="s">
        <v>26</v>
      </c>
      <c r="C158" s="12"/>
      <c r="D158" s="13">
        <v>5557119.1630000006</v>
      </c>
      <c r="E158" s="13">
        <v>30422154.457000002</v>
      </c>
      <c r="F158" s="13">
        <v>2562696.182</v>
      </c>
      <c r="G158" s="13">
        <v>18214619.309999041</v>
      </c>
      <c r="H158" s="13">
        <v>56756589.111999042</v>
      </c>
      <c r="I158" s="13">
        <v>35367181.866999999</v>
      </c>
      <c r="J158" s="13">
        <v>118568766.774</v>
      </c>
      <c r="K158" s="13">
        <v>11196529.444000002</v>
      </c>
      <c r="L158" s="13">
        <v>9537865.5960000008</v>
      </c>
      <c r="M158" s="13">
        <v>174670343.68099999</v>
      </c>
      <c r="N158" s="6">
        <f t="shared" si="102"/>
        <v>40924301.030000001</v>
      </c>
      <c r="O158" s="6">
        <f t="shared" si="103"/>
        <v>148990921.23100001</v>
      </c>
      <c r="P158" s="6">
        <f t="shared" si="104"/>
        <v>13759225.626000002</v>
      </c>
      <c r="Q158" s="6">
        <f t="shared" si="105"/>
        <v>27752484.905999042</v>
      </c>
      <c r="R158" s="6">
        <f t="shared" si="106"/>
        <v>231426932.79299903</v>
      </c>
    </row>
    <row r="159" spans="1:18" ht="26.25" customHeight="1" x14ac:dyDescent="0.25">
      <c r="A159" s="37"/>
      <c r="B159" s="9" t="s">
        <v>19</v>
      </c>
      <c r="C159" s="9" t="s">
        <v>4</v>
      </c>
      <c r="D159" s="28">
        <v>2261937.7799999998</v>
      </c>
      <c r="E159" s="28">
        <v>1031.1389999999999</v>
      </c>
      <c r="F159" s="28">
        <v>2600.0729999999999</v>
      </c>
      <c r="G159" s="28">
        <v>7628.9520000000002</v>
      </c>
      <c r="H159" s="10">
        <v>2273197.9439999997</v>
      </c>
      <c r="I159" s="28"/>
      <c r="J159" s="28"/>
      <c r="K159" s="28"/>
      <c r="L159" s="28">
        <v>281.64999999999998</v>
      </c>
      <c r="M159" s="11">
        <v>281.64999999999998</v>
      </c>
      <c r="N159" s="7">
        <f t="shared" si="102"/>
        <v>2261937.7799999998</v>
      </c>
      <c r="O159" s="7">
        <f t="shared" si="103"/>
        <v>1031.1389999999999</v>
      </c>
      <c r="P159" s="7">
        <f t="shared" si="104"/>
        <v>2600.0729999999999</v>
      </c>
      <c r="Q159" s="7">
        <f t="shared" si="105"/>
        <v>7910.6019999999999</v>
      </c>
      <c r="R159" s="8">
        <f t="shared" si="106"/>
        <v>2273479.5939999996</v>
      </c>
    </row>
    <row r="160" spans="1:18" ht="26.25" customHeight="1" x14ac:dyDescent="0.25">
      <c r="A160" s="37"/>
      <c r="B160" s="9"/>
      <c r="C160" s="9" t="s">
        <v>18</v>
      </c>
      <c r="D160" s="28">
        <v>2.1779999999999999</v>
      </c>
      <c r="E160" s="28">
        <v>25195.069</v>
      </c>
      <c r="F160" s="28">
        <v>2648.7510000000002</v>
      </c>
      <c r="G160" s="28">
        <v>234.3</v>
      </c>
      <c r="H160" s="10">
        <v>28080.297999999999</v>
      </c>
      <c r="I160" s="28"/>
      <c r="J160" s="28"/>
      <c r="K160" s="28"/>
      <c r="L160" s="28"/>
      <c r="M160" s="11"/>
      <c r="N160" s="7">
        <f t="shared" si="102"/>
        <v>2.1779999999999999</v>
      </c>
      <c r="O160" s="7">
        <f t="shared" si="103"/>
        <v>25195.069</v>
      </c>
      <c r="P160" s="7">
        <f t="shared" si="104"/>
        <v>2648.7510000000002</v>
      </c>
      <c r="Q160" s="7">
        <f t="shared" si="105"/>
        <v>234.3</v>
      </c>
      <c r="R160" s="8">
        <f t="shared" si="106"/>
        <v>28080.297999999999</v>
      </c>
    </row>
    <row r="161" spans="1:18" ht="26.25" customHeight="1" x14ac:dyDescent="0.25">
      <c r="A161" s="37"/>
      <c r="B161" s="12" t="s">
        <v>26</v>
      </c>
      <c r="C161" s="12"/>
      <c r="D161" s="13">
        <v>2261939.9579999996</v>
      </c>
      <c r="E161" s="13">
        <v>26226.207999999999</v>
      </c>
      <c r="F161" s="13">
        <v>5248.8240000000005</v>
      </c>
      <c r="G161" s="13">
        <v>7863.2520000000004</v>
      </c>
      <c r="H161" s="13">
        <v>2301278.2419999996</v>
      </c>
      <c r="I161" s="13"/>
      <c r="J161" s="13"/>
      <c r="K161" s="13"/>
      <c r="L161" s="13">
        <v>281.64999999999998</v>
      </c>
      <c r="M161" s="13">
        <v>281.64999999999998</v>
      </c>
      <c r="N161" s="6">
        <f t="shared" si="102"/>
        <v>2261939.9579999996</v>
      </c>
      <c r="O161" s="6">
        <f t="shared" si="103"/>
        <v>26226.207999999999</v>
      </c>
      <c r="P161" s="6">
        <f t="shared" si="104"/>
        <v>5248.8240000000005</v>
      </c>
      <c r="Q161" s="6">
        <f t="shared" si="105"/>
        <v>8144.902</v>
      </c>
      <c r="R161" s="6">
        <f t="shared" si="106"/>
        <v>2301559.8919999995</v>
      </c>
    </row>
    <row r="162" spans="1:18" ht="26.25" customHeight="1" x14ac:dyDescent="0.25">
      <c r="A162" s="37"/>
      <c r="B162" s="9" t="s">
        <v>7</v>
      </c>
      <c r="C162" s="9" t="s">
        <v>4</v>
      </c>
      <c r="D162" s="28"/>
      <c r="E162" s="28"/>
      <c r="F162" s="28">
        <v>16304.016</v>
      </c>
      <c r="G162" s="28"/>
      <c r="H162" s="10">
        <v>16304.016</v>
      </c>
      <c r="I162" s="28"/>
      <c r="J162" s="28">
        <v>443806.13</v>
      </c>
      <c r="K162" s="28">
        <v>1252.425</v>
      </c>
      <c r="L162" s="28"/>
      <c r="M162" s="11">
        <v>445058.55499999999</v>
      </c>
      <c r="N162" s="7">
        <f t="shared" si="102"/>
        <v>0</v>
      </c>
      <c r="O162" s="7">
        <f t="shared" si="103"/>
        <v>443806.13</v>
      </c>
      <c r="P162" s="7">
        <f t="shared" si="104"/>
        <v>17556.440999999999</v>
      </c>
      <c r="Q162" s="7">
        <f t="shared" si="105"/>
        <v>0</v>
      </c>
      <c r="R162" s="8">
        <f t="shared" si="106"/>
        <v>461362.571</v>
      </c>
    </row>
    <row r="163" spans="1:18" ht="26.25" customHeight="1" x14ac:dyDescent="0.25">
      <c r="A163" s="37"/>
      <c r="B163" s="9"/>
      <c r="C163" s="9" t="s">
        <v>18</v>
      </c>
      <c r="D163" s="28"/>
      <c r="E163" s="28">
        <v>574861.25900000008</v>
      </c>
      <c r="F163" s="28">
        <v>88370.466</v>
      </c>
      <c r="G163" s="28"/>
      <c r="H163" s="10">
        <v>663231.72500000009</v>
      </c>
      <c r="I163" s="28">
        <v>20629.16</v>
      </c>
      <c r="J163" s="28">
        <v>1272549.453</v>
      </c>
      <c r="K163" s="28">
        <v>13366.826999999999</v>
      </c>
      <c r="L163" s="28"/>
      <c r="M163" s="11">
        <v>1306545.44</v>
      </c>
      <c r="N163" s="7">
        <f t="shared" si="102"/>
        <v>20629.16</v>
      </c>
      <c r="O163" s="7">
        <f t="shared" si="103"/>
        <v>1847410.7120000001</v>
      </c>
      <c r="P163" s="7">
        <f t="shared" si="104"/>
        <v>101737.29300000001</v>
      </c>
      <c r="Q163" s="7">
        <f t="shared" si="105"/>
        <v>0</v>
      </c>
      <c r="R163" s="8">
        <f t="shared" si="106"/>
        <v>1969777.165</v>
      </c>
    </row>
    <row r="164" spans="1:18" ht="26.25" customHeight="1" x14ac:dyDescent="0.25">
      <c r="A164" s="37"/>
      <c r="B164" s="4" t="s">
        <v>26</v>
      </c>
      <c r="C164" s="4"/>
      <c r="D164" s="6"/>
      <c r="E164" s="6">
        <v>574861.25900000008</v>
      </c>
      <c r="F164" s="6">
        <v>104674.482</v>
      </c>
      <c r="G164" s="6"/>
      <c r="H164" s="6">
        <v>679535.74100000004</v>
      </c>
      <c r="I164" s="6">
        <v>20629.16</v>
      </c>
      <c r="J164" s="6">
        <v>1716355.5830000001</v>
      </c>
      <c r="K164" s="6">
        <v>14619.251999999999</v>
      </c>
      <c r="L164" s="6"/>
      <c r="M164" s="6">
        <v>1751603.9949999999</v>
      </c>
      <c r="N164" s="6">
        <f t="shared" ref="N164:R164" si="107">SUM(N162:N163)</f>
        <v>20629.16</v>
      </c>
      <c r="O164" s="6">
        <f t="shared" si="107"/>
        <v>2291216.8420000002</v>
      </c>
      <c r="P164" s="6">
        <f t="shared" si="107"/>
        <v>119293.734</v>
      </c>
      <c r="Q164" s="6">
        <f t="shared" si="107"/>
        <v>0</v>
      </c>
      <c r="R164" s="6">
        <f t="shared" si="107"/>
        <v>2431139.736</v>
      </c>
    </row>
    <row r="165" spans="1:18" ht="26.25" customHeight="1" x14ac:dyDescent="0.25">
      <c r="A165" s="37"/>
      <c r="B165" s="27" t="s">
        <v>27</v>
      </c>
      <c r="C165" s="14" t="s">
        <v>4</v>
      </c>
      <c r="D165" s="15">
        <f>SUM(D150,D153,D156,D159,D162)</f>
        <v>54929017.898999996</v>
      </c>
      <c r="E165" s="15">
        <f t="shared" ref="E165:M165" si="108">SUM(E150,E153,E156,E159,E162)</f>
        <v>38396666.19600001</v>
      </c>
      <c r="F165" s="15">
        <f t="shared" si="108"/>
        <v>5347302.0949999969</v>
      </c>
      <c r="G165" s="15">
        <f t="shared" si="108"/>
        <v>34314218.816002585</v>
      </c>
      <c r="H165" s="15">
        <f t="shared" si="108"/>
        <v>132987205.00600259</v>
      </c>
      <c r="I165" s="15">
        <f t="shared" si="108"/>
        <v>59074345.885000005</v>
      </c>
      <c r="J165" s="15">
        <f t="shared" si="108"/>
        <v>127003399.928</v>
      </c>
      <c r="K165" s="15">
        <f t="shared" si="108"/>
        <v>8935546.0069999993</v>
      </c>
      <c r="L165" s="15">
        <f t="shared" si="108"/>
        <v>14969428.274999974</v>
      </c>
      <c r="M165" s="15">
        <f t="shared" si="108"/>
        <v>209982720.09499997</v>
      </c>
      <c r="N165" s="15">
        <f t="shared" ref="N165:N167" si="109">D165+I165</f>
        <v>114003363.78400001</v>
      </c>
      <c r="O165" s="15">
        <f t="shared" ref="O165:O167" si="110">E165+J165</f>
        <v>165400066.12400001</v>
      </c>
      <c r="P165" s="15">
        <f t="shared" ref="P165:P167" si="111">F165+K165</f>
        <v>14282848.101999996</v>
      </c>
      <c r="Q165" s="15">
        <f t="shared" ref="Q165:Q167" si="112">G165+L165</f>
        <v>49283647.091002561</v>
      </c>
      <c r="R165" s="15">
        <f t="shared" ref="R165:R167" si="113">H165+M165</f>
        <v>342969925.10100257</v>
      </c>
    </row>
    <row r="166" spans="1:18" ht="26.25" customHeight="1" x14ac:dyDescent="0.25">
      <c r="A166" s="37"/>
      <c r="B166" s="14"/>
      <c r="C166" s="14" t="s">
        <v>18</v>
      </c>
      <c r="D166" s="15">
        <f>SUM(D151,D154,D157,D160,D163)</f>
        <v>163421617.73399997</v>
      </c>
      <c r="E166" s="15">
        <f t="shared" ref="E166:M166" si="114">SUM(E151,E154,E157,E160,E163)</f>
        <v>18165246.134999998</v>
      </c>
      <c r="F166" s="15">
        <f t="shared" si="114"/>
        <v>12955687.870999999</v>
      </c>
      <c r="G166" s="15">
        <f t="shared" si="114"/>
        <v>47108616.602996975</v>
      </c>
      <c r="H166" s="15">
        <f t="shared" si="114"/>
        <v>241651168.34299698</v>
      </c>
      <c r="I166" s="15">
        <f t="shared" si="114"/>
        <v>439028684.95000005</v>
      </c>
      <c r="J166" s="15">
        <f t="shared" si="114"/>
        <v>51743420.347000003</v>
      </c>
      <c r="K166" s="15">
        <f t="shared" si="114"/>
        <v>29827883.800000012</v>
      </c>
      <c r="L166" s="15">
        <f t="shared" si="114"/>
        <v>16920406.934999973</v>
      </c>
      <c r="M166" s="15">
        <f t="shared" si="114"/>
        <v>537520396.03200006</v>
      </c>
      <c r="N166" s="15">
        <f t="shared" si="109"/>
        <v>602450302.68400002</v>
      </c>
      <c r="O166" s="15">
        <f t="shared" si="110"/>
        <v>69908666.481999993</v>
      </c>
      <c r="P166" s="15">
        <f t="shared" si="111"/>
        <v>42783571.671000011</v>
      </c>
      <c r="Q166" s="15">
        <f t="shared" si="112"/>
        <v>64029023.537996948</v>
      </c>
      <c r="R166" s="15">
        <f t="shared" si="113"/>
        <v>779171564.37499702</v>
      </c>
    </row>
    <row r="167" spans="1:18" ht="26.25" customHeight="1" thickBot="1" x14ac:dyDescent="0.3">
      <c r="A167" s="38"/>
      <c r="B167" s="26"/>
      <c r="C167" s="16" t="s">
        <v>27</v>
      </c>
      <c r="D167" s="17">
        <f>SUM(D164,D161,D158,D155,D152)</f>
        <v>218350635.63300002</v>
      </c>
      <c r="E167" s="17">
        <f t="shared" ref="E167:M167" si="115">SUM(E164,E161,E158,E155,E152)</f>
        <v>56561912.331000008</v>
      </c>
      <c r="F167" s="17">
        <f t="shared" si="115"/>
        <v>18302989.965999998</v>
      </c>
      <c r="G167" s="17">
        <f t="shared" si="115"/>
        <v>81422835.418999553</v>
      </c>
      <c r="H167" s="17">
        <f t="shared" si="115"/>
        <v>374638373.34899956</v>
      </c>
      <c r="I167" s="17">
        <f t="shared" si="115"/>
        <v>498103030.83500004</v>
      </c>
      <c r="J167" s="17">
        <f t="shared" si="115"/>
        <v>178746820.27500001</v>
      </c>
      <c r="K167" s="17">
        <f t="shared" si="115"/>
        <v>38763429.807000011</v>
      </c>
      <c r="L167" s="17">
        <f t="shared" si="115"/>
        <v>31889835.209999945</v>
      </c>
      <c r="M167" s="17">
        <f t="shared" si="115"/>
        <v>747503116.12699986</v>
      </c>
      <c r="N167" s="17">
        <f t="shared" si="109"/>
        <v>716453666.46800005</v>
      </c>
      <c r="O167" s="17">
        <f t="shared" si="110"/>
        <v>235308732.60600001</v>
      </c>
      <c r="P167" s="17">
        <f t="shared" si="111"/>
        <v>57066419.773000009</v>
      </c>
      <c r="Q167" s="17">
        <f t="shared" si="112"/>
        <v>113312670.6289995</v>
      </c>
      <c r="R167" s="17">
        <f t="shared" si="113"/>
        <v>1122141489.4759994</v>
      </c>
    </row>
    <row r="168" spans="1:18" ht="26.25" customHeight="1" x14ac:dyDescent="0.25">
      <c r="A168" s="36">
        <v>2019</v>
      </c>
      <c r="B168" s="9" t="s">
        <v>22</v>
      </c>
      <c r="C168" s="9" t="s">
        <v>4</v>
      </c>
      <c r="D168" s="28">
        <v>43915459.759999983</v>
      </c>
      <c r="E168" s="28">
        <v>22677513.528000001</v>
      </c>
      <c r="F168" s="28">
        <v>1861734.8279999851</v>
      </c>
      <c r="G168" s="28">
        <v>25103525.389000461</v>
      </c>
      <c r="H168" s="10">
        <v>93558233.505000427</v>
      </c>
      <c r="I168" s="28">
        <v>28215837.136999998</v>
      </c>
      <c r="J168" s="28">
        <v>18064216.899</v>
      </c>
      <c r="K168" s="28">
        <v>600857.99599999993</v>
      </c>
      <c r="L168" s="28">
        <v>10258088.29899965</v>
      </c>
      <c r="M168" s="11">
        <v>57139000.33099965</v>
      </c>
      <c r="N168" s="7">
        <f t="shared" ref="N168:N181" si="116">D168+I168</f>
        <v>72131296.896999985</v>
      </c>
      <c r="O168" s="7">
        <f t="shared" ref="O168:O181" si="117">E168+J168</f>
        <v>40741730.427000001</v>
      </c>
      <c r="P168" s="7">
        <f t="shared" ref="P168:P181" si="118">F168+K168</f>
        <v>2462592.8239999851</v>
      </c>
      <c r="Q168" s="7">
        <f t="shared" ref="Q168:Q181" si="119">G168+L168</f>
        <v>35361613.688000113</v>
      </c>
      <c r="R168" s="8">
        <f t="shared" ref="R168:R181" si="120">H168+M168</f>
        <v>150697233.83600008</v>
      </c>
    </row>
    <row r="169" spans="1:18" ht="26.25" customHeight="1" x14ac:dyDescent="0.25">
      <c r="A169" s="37"/>
      <c r="B169" s="9"/>
      <c r="C169" s="9" t="s">
        <v>18</v>
      </c>
      <c r="D169" s="28">
        <v>151395776.54499999</v>
      </c>
      <c r="E169" s="28">
        <v>6864273.657999997</v>
      </c>
      <c r="F169" s="28">
        <v>11533215.45100002</v>
      </c>
      <c r="G169" s="28">
        <v>36408487.679000363</v>
      </c>
      <c r="H169" s="10">
        <v>206201753.33300036</v>
      </c>
      <c r="I169" s="28">
        <v>367858661.61799991</v>
      </c>
      <c r="J169" s="28">
        <v>40216844.086000003</v>
      </c>
      <c r="K169" s="28">
        <v>17046165.109999999</v>
      </c>
      <c r="L169" s="28">
        <v>11984035.87800011</v>
      </c>
      <c r="M169" s="11">
        <v>437105706.69200003</v>
      </c>
      <c r="N169" s="7">
        <f t="shared" si="116"/>
        <v>519254438.16299987</v>
      </c>
      <c r="O169" s="7">
        <f t="shared" si="117"/>
        <v>47081117.744000003</v>
      </c>
      <c r="P169" s="7">
        <f t="shared" si="118"/>
        <v>28579380.561000019</v>
      </c>
      <c r="Q169" s="7">
        <f t="shared" si="119"/>
        <v>48392523.557000473</v>
      </c>
      <c r="R169" s="8">
        <f t="shared" si="120"/>
        <v>643307460.02500033</v>
      </c>
    </row>
    <row r="170" spans="1:18" ht="26.25" customHeight="1" x14ac:dyDescent="0.25">
      <c r="A170" s="37"/>
      <c r="B170" s="12" t="s">
        <v>26</v>
      </c>
      <c r="C170" s="12"/>
      <c r="D170" s="13">
        <v>195311236.30499998</v>
      </c>
      <c r="E170" s="13">
        <v>29541787.185999997</v>
      </c>
      <c r="F170" s="13">
        <v>13394950.279000005</v>
      </c>
      <c r="G170" s="13">
        <v>61512013.068000823</v>
      </c>
      <c r="H170" s="13">
        <v>299759986.83800077</v>
      </c>
      <c r="I170" s="13">
        <v>396074498.75499994</v>
      </c>
      <c r="J170" s="13">
        <v>58281060.984999999</v>
      </c>
      <c r="K170" s="13">
        <v>17647023.105999999</v>
      </c>
      <c r="L170" s="13">
        <v>22242124.176999763</v>
      </c>
      <c r="M170" s="13">
        <v>494244707.0229997</v>
      </c>
      <c r="N170" s="6">
        <f t="shared" si="116"/>
        <v>591385735.05999994</v>
      </c>
      <c r="O170" s="6">
        <f t="shared" si="117"/>
        <v>87822848.171000004</v>
      </c>
      <c r="P170" s="6">
        <f t="shared" si="118"/>
        <v>31041973.385000005</v>
      </c>
      <c r="Q170" s="6">
        <f t="shared" si="119"/>
        <v>83754137.245000586</v>
      </c>
      <c r="R170" s="6">
        <f t="shared" si="120"/>
        <v>794004693.86100054</v>
      </c>
    </row>
    <row r="171" spans="1:18" ht="26.25" customHeight="1" x14ac:dyDescent="0.25">
      <c r="A171" s="37"/>
      <c r="B171" s="9" t="s">
        <v>21</v>
      </c>
      <c r="C171" s="9" t="s">
        <v>4</v>
      </c>
      <c r="D171" s="28">
        <v>7102123.1780000012</v>
      </c>
      <c r="E171" s="28">
        <v>1513501.348</v>
      </c>
      <c r="F171" s="28">
        <v>1812497.267</v>
      </c>
      <c r="G171" s="28">
        <v>401204.20400000521</v>
      </c>
      <c r="H171" s="10">
        <v>10829325.997000007</v>
      </c>
      <c r="I171" s="28">
        <v>14095253.89600002</v>
      </c>
      <c r="J171" s="28">
        <v>3212526.3960000002</v>
      </c>
      <c r="K171" s="28">
        <v>2282057.7169999969</v>
      </c>
      <c r="L171" s="28">
        <v>285380.27699999942</v>
      </c>
      <c r="M171" s="11">
        <v>19875218.286000017</v>
      </c>
      <c r="N171" s="7">
        <f t="shared" si="116"/>
        <v>21197377.074000023</v>
      </c>
      <c r="O171" s="7">
        <f t="shared" si="117"/>
        <v>4726027.7439999999</v>
      </c>
      <c r="P171" s="7">
        <f t="shared" si="118"/>
        <v>4094554.9839999969</v>
      </c>
      <c r="Q171" s="7">
        <f t="shared" si="119"/>
        <v>686584.48100000457</v>
      </c>
      <c r="R171" s="8">
        <f t="shared" si="120"/>
        <v>30704544.283000022</v>
      </c>
    </row>
    <row r="172" spans="1:18" ht="26.25" customHeight="1" x14ac:dyDescent="0.25">
      <c r="A172" s="37"/>
      <c r="B172" s="9"/>
      <c r="C172" s="9" t="s">
        <v>18</v>
      </c>
      <c r="D172" s="28">
        <v>2592861.0179999992</v>
      </c>
      <c r="E172" s="28">
        <v>431718.61</v>
      </c>
      <c r="F172" s="28">
        <v>1097675.321</v>
      </c>
      <c r="G172" s="28">
        <v>182713.67499999999</v>
      </c>
      <c r="H172" s="10">
        <v>4304968.6239999989</v>
      </c>
      <c r="I172" s="28">
        <v>20670662.15699999</v>
      </c>
      <c r="J172" s="28">
        <v>4868822.5590000013</v>
      </c>
      <c r="K172" s="28">
        <v>4465590.9520000163</v>
      </c>
      <c r="L172" s="28">
        <v>404606.61499999772</v>
      </c>
      <c r="M172" s="11">
        <v>30409682.283000004</v>
      </c>
      <c r="N172" s="7">
        <f t="shared" si="116"/>
        <v>23263523.17499999</v>
      </c>
      <c r="O172" s="7">
        <f t="shared" si="117"/>
        <v>5300541.1690000016</v>
      </c>
      <c r="P172" s="7">
        <f t="shared" si="118"/>
        <v>5563266.2730000168</v>
      </c>
      <c r="Q172" s="7">
        <f t="shared" si="119"/>
        <v>587320.28999999771</v>
      </c>
      <c r="R172" s="8">
        <f t="shared" si="120"/>
        <v>34714650.907000005</v>
      </c>
    </row>
    <row r="173" spans="1:18" ht="26.25" customHeight="1" x14ac:dyDescent="0.25">
      <c r="A173" s="37"/>
      <c r="B173" s="12" t="s">
        <v>26</v>
      </c>
      <c r="C173" s="12"/>
      <c r="D173" s="13">
        <v>9694984.1960000005</v>
      </c>
      <c r="E173" s="13">
        <v>1945219.9580000001</v>
      </c>
      <c r="F173" s="13">
        <v>2910172.588</v>
      </c>
      <c r="G173" s="13">
        <v>583917.8790000052</v>
      </c>
      <c r="H173" s="13">
        <v>15134294.621000007</v>
      </c>
      <c r="I173" s="13">
        <v>34765916.053000011</v>
      </c>
      <c r="J173" s="13">
        <v>8081348.9550000019</v>
      </c>
      <c r="K173" s="13">
        <v>6747648.6690000128</v>
      </c>
      <c r="L173" s="13">
        <v>689986.8919999972</v>
      </c>
      <c r="M173" s="13">
        <v>50284900.569000021</v>
      </c>
      <c r="N173" s="6">
        <f t="shared" si="116"/>
        <v>44460900.249000013</v>
      </c>
      <c r="O173" s="6">
        <f t="shared" si="117"/>
        <v>10026568.913000003</v>
      </c>
      <c r="P173" s="6">
        <f t="shared" si="118"/>
        <v>9657821.2570000123</v>
      </c>
      <c r="Q173" s="6">
        <f t="shared" si="119"/>
        <v>1273904.7710000025</v>
      </c>
      <c r="R173" s="6">
        <f t="shared" si="120"/>
        <v>65419195.190000027</v>
      </c>
    </row>
    <row r="174" spans="1:18" ht="26.25" customHeight="1" x14ac:dyDescent="0.25">
      <c r="A174" s="37"/>
      <c r="B174" s="9" t="s">
        <v>20</v>
      </c>
      <c r="C174" s="9" t="s">
        <v>4</v>
      </c>
      <c r="D174" s="28">
        <v>3656354.327000001</v>
      </c>
      <c r="E174" s="28">
        <v>16146557.073000001</v>
      </c>
      <c r="F174" s="28">
        <v>2043947.4249999991</v>
      </c>
      <c r="G174" s="28">
        <v>9427515.674999848</v>
      </c>
      <c r="H174" s="10">
        <v>31274374.499999851</v>
      </c>
      <c r="I174" s="28">
        <v>17673438.348999999</v>
      </c>
      <c r="J174" s="28">
        <v>112016900.77400009</v>
      </c>
      <c r="K174" s="28">
        <v>4974467.4109999985</v>
      </c>
      <c r="L174" s="28">
        <v>6397599.6690000501</v>
      </c>
      <c r="M174" s="11">
        <v>141062406.20300016</v>
      </c>
      <c r="N174" s="7">
        <f t="shared" si="116"/>
        <v>21329792.675999999</v>
      </c>
      <c r="O174" s="7">
        <f t="shared" si="117"/>
        <v>128163457.84700009</v>
      </c>
      <c r="P174" s="7">
        <f t="shared" si="118"/>
        <v>7018414.8359999973</v>
      </c>
      <c r="Q174" s="7">
        <f t="shared" si="119"/>
        <v>15825115.343999898</v>
      </c>
      <c r="R174" s="8">
        <f t="shared" si="120"/>
        <v>172336780.70300001</v>
      </c>
    </row>
    <row r="175" spans="1:18" ht="26.25" customHeight="1" x14ac:dyDescent="0.25">
      <c r="A175" s="37"/>
      <c r="B175" s="9"/>
      <c r="C175" s="9" t="s">
        <v>18</v>
      </c>
      <c r="D175" s="28">
        <v>889178.56499999994</v>
      </c>
      <c r="E175" s="28">
        <v>10811163.942</v>
      </c>
      <c r="F175" s="28">
        <v>492733.473</v>
      </c>
      <c r="G175" s="28">
        <v>10240694.7479998</v>
      </c>
      <c r="H175" s="10">
        <v>22433770.727999799</v>
      </c>
      <c r="I175" s="28">
        <v>20530220.489</v>
      </c>
      <c r="J175" s="28">
        <v>13958241.338</v>
      </c>
      <c r="K175" s="28">
        <v>5909035.3110000016</v>
      </c>
      <c r="L175" s="28">
        <v>5773135.6009999607</v>
      </c>
      <c r="M175" s="11">
        <v>46170632.738999963</v>
      </c>
      <c r="N175" s="7">
        <f t="shared" si="116"/>
        <v>21419399.054000001</v>
      </c>
      <c r="O175" s="7">
        <f t="shared" si="117"/>
        <v>24769405.280000001</v>
      </c>
      <c r="P175" s="7">
        <f t="shared" si="118"/>
        <v>6401768.7840000018</v>
      </c>
      <c r="Q175" s="7">
        <f t="shared" si="119"/>
        <v>16013830.348999761</v>
      </c>
      <c r="R175" s="8">
        <f t="shared" si="120"/>
        <v>68604403.466999769</v>
      </c>
    </row>
    <row r="176" spans="1:18" ht="26.25" customHeight="1" x14ac:dyDescent="0.25">
      <c r="A176" s="37"/>
      <c r="B176" s="12" t="s">
        <v>26</v>
      </c>
      <c r="C176" s="12"/>
      <c r="D176" s="13">
        <v>4545532.8920000009</v>
      </c>
      <c r="E176" s="13">
        <v>26957721.015000001</v>
      </c>
      <c r="F176" s="13">
        <v>2536680.8979999991</v>
      </c>
      <c r="G176" s="13">
        <v>19668210.42299965</v>
      </c>
      <c r="H176" s="13">
        <v>53708145.22799965</v>
      </c>
      <c r="I176" s="13">
        <v>38203658.838</v>
      </c>
      <c r="J176" s="13">
        <v>125975142.11200009</v>
      </c>
      <c r="K176" s="13">
        <v>10883502.721999999</v>
      </c>
      <c r="L176" s="13">
        <v>12170735.270000011</v>
      </c>
      <c r="M176" s="13">
        <v>187233038.94200012</v>
      </c>
      <c r="N176" s="6">
        <f t="shared" si="116"/>
        <v>42749191.730000004</v>
      </c>
      <c r="O176" s="6">
        <f t="shared" si="117"/>
        <v>152932863.12700009</v>
      </c>
      <c r="P176" s="6">
        <f t="shared" si="118"/>
        <v>13420183.619999997</v>
      </c>
      <c r="Q176" s="6">
        <f t="shared" si="119"/>
        <v>31838945.692999661</v>
      </c>
      <c r="R176" s="6">
        <f t="shared" si="120"/>
        <v>240941184.16999978</v>
      </c>
    </row>
    <row r="177" spans="1:18" ht="26.25" customHeight="1" x14ac:dyDescent="0.25">
      <c r="A177" s="37"/>
      <c r="B177" s="9" t="s">
        <v>19</v>
      </c>
      <c r="C177" s="9" t="s">
        <v>4</v>
      </c>
      <c r="D177" s="28">
        <v>2111980.7400000002</v>
      </c>
      <c r="E177" s="28">
        <v>242.8</v>
      </c>
      <c r="F177" s="28">
        <v>5174.2889999999998</v>
      </c>
      <c r="G177" s="28">
        <v>9042.364999999978</v>
      </c>
      <c r="H177" s="10">
        <v>2126440.1939999997</v>
      </c>
      <c r="I177" s="28"/>
      <c r="J177" s="28"/>
      <c r="K177" s="28"/>
      <c r="L177" s="28">
        <v>60357.257999999987</v>
      </c>
      <c r="M177" s="11">
        <v>60357.257999999987</v>
      </c>
      <c r="N177" s="7">
        <f t="shared" si="116"/>
        <v>2111980.7400000002</v>
      </c>
      <c r="O177" s="7">
        <f t="shared" si="117"/>
        <v>242.8</v>
      </c>
      <c r="P177" s="7">
        <f t="shared" si="118"/>
        <v>5174.2889999999998</v>
      </c>
      <c r="Q177" s="7">
        <f t="shared" si="119"/>
        <v>69399.622999999963</v>
      </c>
      <c r="R177" s="8">
        <f t="shared" si="120"/>
        <v>2186797.4519999996</v>
      </c>
    </row>
    <row r="178" spans="1:18" ht="26.25" customHeight="1" x14ac:dyDescent="0.25">
      <c r="A178" s="37"/>
      <c r="B178" s="9"/>
      <c r="C178" s="9" t="s">
        <v>18</v>
      </c>
      <c r="D178" s="28">
        <v>0.01</v>
      </c>
      <c r="E178" s="28">
        <v>13265.49</v>
      </c>
      <c r="F178" s="28">
        <v>5024.3030000000008</v>
      </c>
      <c r="G178" s="28">
        <v>2.2999999999999998</v>
      </c>
      <c r="H178" s="10">
        <v>18292.102999999999</v>
      </c>
      <c r="I178" s="28"/>
      <c r="J178" s="28"/>
      <c r="K178" s="28"/>
      <c r="L178" s="28"/>
      <c r="M178" s="11"/>
      <c r="N178" s="7">
        <f t="shared" si="116"/>
        <v>0.01</v>
      </c>
      <c r="O178" s="7">
        <f t="shared" si="117"/>
        <v>13265.49</v>
      </c>
      <c r="P178" s="7">
        <f t="shared" si="118"/>
        <v>5024.3030000000008</v>
      </c>
      <c r="Q178" s="7">
        <f t="shared" si="119"/>
        <v>2.2999999999999998</v>
      </c>
      <c r="R178" s="8">
        <f t="shared" si="120"/>
        <v>18292.102999999999</v>
      </c>
    </row>
    <row r="179" spans="1:18" ht="26.25" customHeight="1" x14ac:dyDescent="0.25">
      <c r="A179" s="37"/>
      <c r="B179" s="12" t="s">
        <v>26</v>
      </c>
      <c r="C179" s="12"/>
      <c r="D179" s="13">
        <v>2111980.75</v>
      </c>
      <c r="E179" s="13">
        <v>13508.289999999999</v>
      </c>
      <c r="F179" s="13">
        <v>10198.592000000001</v>
      </c>
      <c r="G179" s="13">
        <v>9044.6649999999772</v>
      </c>
      <c r="H179" s="13">
        <v>2144732.2969999998</v>
      </c>
      <c r="I179" s="13"/>
      <c r="J179" s="13"/>
      <c r="K179" s="13"/>
      <c r="L179" s="13">
        <v>60357.257999999987</v>
      </c>
      <c r="M179" s="13">
        <v>60357.257999999987</v>
      </c>
      <c r="N179" s="6">
        <f t="shared" si="116"/>
        <v>2111980.75</v>
      </c>
      <c r="O179" s="6">
        <f t="shared" si="117"/>
        <v>13508.289999999999</v>
      </c>
      <c r="P179" s="6">
        <f t="shared" si="118"/>
        <v>10198.592000000001</v>
      </c>
      <c r="Q179" s="6">
        <f t="shared" si="119"/>
        <v>69401.922999999966</v>
      </c>
      <c r="R179" s="6">
        <f t="shared" si="120"/>
        <v>2205089.5549999997</v>
      </c>
    </row>
    <row r="180" spans="1:18" ht="26.25" customHeight="1" x14ac:dyDescent="0.25">
      <c r="A180" s="37"/>
      <c r="B180" s="9" t="s">
        <v>7</v>
      </c>
      <c r="C180" s="9" t="s">
        <v>4</v>
      </c>
      <c r="D180" s="28"/>
      <c r="E180" s="28"/>
      <c r="F180" s="28">
        <v>9500.33</v>
      </c>
      <c r="G180" s="28"/>
      <c r="H180" s="10">
        <v>9500.33</v>
      </c>
      <c r="I180" s="28"/>
      <c r="J180" s="28">
        <v>447192.10200000001</v>
      </c>
      <c r="K180" s="28">
        <v>70843.099000000017</v>
      </c>
      <c r="L180" s="28"/>
      <c r="M180" s="11">
        <v>518035.201</v>
      </c>
      <c r="N180" s="7">
        <f t="shared" si="116"/>
        <v>0</v>
      </c>
      <c r="O180" s="7">
        <f t="shared" si="117"/>
        <v>447192.10200000001</v>
      </c>
      <c r="P180" s="7">
        <f t="shared" si="118"/>
        <v>80343.429000000018</v>
      </c>
      <c r="Q180" s="7">
        <f t="shared" si="119"/>
        <v>0</v>
      </c>
      <c r="R180" s="8">
        <f t="shared" si="120"/>
        <v>527535.53099999996</v>
      </c>
    </row>
    <row r="181" spans="1:18" ht="26.25" customHeight="1" x14ac:dyDescent="0.25">
      <c r="A181" s="37"/>
      <c r="B181" s="9"/>
      <c r="C181" s="9" t="s">
        <v>18</v>
      </c>
      <c r="D181" s="28"/>
      <c r="E181" s="28">
        <v>99221.680999999982</v>
      </c>
      <c r="F181" s="28">
        <v>46770.896999999997</v>
      </c>
      <c r="G181" s="28">
        <v>3488.52</v>
      </c>
      <c r="H181" s="10">
        <v>149481.09799999997</v>
      </c>
      <c r="I181" s="28">
        <v>9341.44</v>
      </c>
      <c r="J181" s="28">
        <v>765982.07400000002</v>
      </c>
      <c r="K181" s="28">
        <v>85662.415000000008</v>
      </c>
      <c r="L181" s="28"/>
      <c r="M181" s="11">
        <v>860985.929</v>
      </c>
      <c r="N181" s="7">
        <f t="shared" si="116"/>
        <v>9341.44</v>
      </c>
      <c r="O181" s="7">
        <f t="shared" si="117"/>
        <v>865203.755</v>
      </c>
      <c r="P181" s="7">
        <f t="shared" si="118"/>
        <v>132433.31200000001</v>
      </c>
      <c r="Q181" s="7">
        <f t="shared" si="119"/>
        <v>3488.52</v>
      </c>
      <c r="R181" s="8">
        <f t="shared" si="120"/>
        <v>1010467.027</v>
      </c>
    </row>
    <row r="182" spans="1:18" ht="26.25" customHeight="1" x14ac:dyDescent="0.25">
      <c r="A182" s="37"/>
      <c r="B182" s="4" t="s">
        <v>26</v>
      </c>
      <c r="C182" s="4"/>
      <c r="D182" s="6"/>
      <c r="E182" s="6">
        <v>99221.680999999982</v>
      </c>
      <c r="F182" s="6">
        <v>56271.226999999999</v>
      </c>
      <c r="G182" s="6">
        <v>3488.52</v>
      </c>
      <c r="H182" s="6">
        <v>158981.42799999996</v>
      </c>
      <c r="I182" s="6">
        <v>9341.44</v>
      </c>
      <c r="J182" s="6">
        <v>1213174.176</v>
      </c>
      <c r="K182" s="6">
        <v>156505.51400000002</v>
      </c>
      <c r="L182" s="6"/>
      <c r="M182" s="6">
        <v>1379021.13</v>
      </c>
      <c r="N182" s="6">
        <f t="shared" ref="N182:R182" si="121">SUM(N180:N181)</f>
        <v>9341.44</v>
      </c>
      <c r="O182" s="6">
        <f t="shared" si="121"/>
        <v>1312395.8570000001</v>
      </c>
      <c r="P182" s="6">
        <f t="shared" si="121"/>
        <v>212776.74100000004</v>
      </c>
      <c r="Q182" s="6">
        <f t="shared" si="121"/>
        <v>3488.52</v>
      </c>
      <c r="R182" s="6">
        <f t="shared" si="121"/>
        <v>1538002.558</v>
      </c>
    </row>
    <row r="183" spans="1:18" ht="26.25" customHeight="1" x14ac:dyDescent="0.25">
      <c r="A183" s="37"/>
      <c r="B183" s="27" t="s">
        <v>27</v>
      </c>
      <c r="C183" s="14" t="s">
        <v>4</v>
      </c>
      <c r="D183" s="15">
        <f>SUM(D168,D171,D174,D177,D180)</f>
        <v>56785918.004999988</v>
      </c>
      <c r="E183" s="15">
        <f t="shared" ref="E183:M183" si="122">SUM(E168,E171,E174,E177,E180)</f>
        <v>40337814.748999998</v>
      </c>
      <c r="F183" s="15">
        <f t="shared" si="122"/>
        <v>5732854.1389999837</v>
      </c>
      <c r="G183" s="15">
        <f t="shared" si="122"/>
        <v>34941287.633000314</v>
      </c>
      <c r="H183" s="15">
        <f t="shared" si="122"/>
        <v>137797874.52600029</v>
      </c>
      <c r="I183" s="15">
        <f t="shared" si="122"/>
        <v>59984529.382000022</v>
      </c>
      <c r="J183" s="15">
        <f t="shared" si="122"/>
        <v>133740836.17100009</v>
      </c>
      <c r="K183" s="15">
        <f t="shared" si="122"/>
        <v>7928226.2229999956</v>
      </c>
      <c r="L183" s="15">
        <f t="shared" si="122"/>
        <v>17001425.502999701</v>
      </c>
      <c r="M183" s="15">
        <f t="shared" si="122"/>
        <v>218655017.27899981</v>
      </c>
      <c r="N183" s="15">
        <f t="shared" ref="N183:N199" si="123">D183+I183</f>
        <v>116770447.38700001</v>
      </c>
      <c r="O183" s="15">
        <f t="shared" ref="O183:O199" si="124">E183+J183</f>
        <v>174078650.92000008</v>
      </c>
      <c r="P183" s="15">
        <f t="shared" ref="P183:P199" si="125">F183+K183</f>
        <v>13661080.361999979</v>
      </c>
      <c r="Q183" s="15">
        <f t="shared" ref="Q183:Q199" si="126">G183+L183</f>
        <v>51942713.136000015</v>
      </c>
      <c r="R183" s="15">
        <f t="shared" ref="R183:R199" si="127">H183+M183</f>
        <v>356452891.80500007</v>
      </c>
    </row>
    <row r="184" spans="1:18" ht="26.25" customHeight="1" x14ac:dyDescent="0.25">
      <c r="A184" s="37"/>
      <c r="B184" s="14"/>
      <c r="C184" s="14" t="s">
        <v>18</v>
      </c>
      <c r="D184" s="15">
        <f>SUM(D169,D172,D175,D178,D181)</f>
        <v>154877816.13799998</v>
      </c>
      <c r="E184" s="15">
        <f t="shared" ref="E184:M184" si="128">SUM(E169,E172,E175,E178,E181)</f>
        <v>18219643.380999997</v>
      </c>
      <c r="F184" s="15">
        <f t="shared" si="128"/>
        <v>13175419.445000019</v>
      </c>
      <c r="G184" s="15">
        <f t="shared" si="128"/>
        <v>46835386.922000162</v>
      </c>
      <c r="H184" s="15">
        <f t="shared" si="128"/>
        <v>233108265.88600016</v>
      </c>
      <c r="I184" s="15">
        <f t="shared" si="128"/>
        <v>409068885.70399994</v>
      </c>
      <c r="J184" s="15">
        <f t="shared" si="128"/>
        <v>59809890.057000004</v>
      </c>
      <c r="K184" s="15">
        <f t="shared" si="128"/>
        <v>27506453.788000014</v>
      </c>
      <c r="L184" s="15">
        <f t="shared" si="128"/>
        <v>18161778.094000071</v>
      </c>
      <c r="M184" s="15">
        <f t="shared" si="128"/>
        <v>514547007.64300001</v>
      </c>
      <c r="N184" s="15">
        <f t="shared" si="123"/>
        <v>563946701.84199989</v>
      </c>
      <c r="O184" s="15">
        <f t="shared" si="124"/>
        <v>78029533.437999994</v>
      </c>
      <c r="P184" s="15">
        <f t="shared" si="125"/>
        <v>40681873.233000033</v>
      </c>
      <c r="Q184" s="15">
        <f t="shared" si="126"/>
        <v>64997165.016000234</v>
      </c>
      <c r="R184" s="15">
        <f t="shared" si="127"/>
        <v>747655273.52900016</v>
      </c>
    </row>
    <row r="185" spans="1:18" ht="26.25" customHeight="1" thickBot="1" x14ac:dyDescent="0.3">
      <c r="A185" s="38"/>
      <c r="B185" s="26"/>
      <c r="C185" s="16" t="s">
        <v>27</v>
      </c>
      <c r="D185" s="17">
        <f>SUM(D182,D179,D176,D173,D170)</f>
        <v>211663734.14299998</v>
      </c>
      <c r="E185" s="17">
        <f t="shared" ref="E185:M185" si="129">SUM(E182,E179,E176,E173,E170)</f>
        <v>58557458.129999995</v>
      </c>
      <c r="F185" s="17">
        <f t="shared" si="129"/>
        <v>18908273.584000006</v>
      </c>
      <c r="G185" s="17">
        <f t="shared" si="129"/>
        <v>81776674.555000484</v>
      </c>
      <c r="H185" s="17">
        <f t="shared" si="129"/>
        <v>370906140.41200042</v>
      </c>
      <c r="I185" s="17">
        <f t="shared" si="129"/>
        <v>469053415.08599997</v>
      </c>
      <c r="J185" s="17">
        <f t="shared" si="129"/>
        <v>193550726.2280001</v>
      </c>
      <c r="K185" s="17">
        <f t="shared" si="129"/>
        <v>35434680.011000007</v>
      </c>
      <c r="L185" s="17">
        <f t="shared" si="129"/>
        <v>35163203.596999772</v>
      </c>
      <c r="M185" s="17">
        <f t="shared" si="129"/>
        <v>733202024.92199993</v>
      </c>
      <c r="N185" s="17">
        <f t="shared" si="123"/>
        <v>680717149.22899997</v>
      </c>
      <c r="O185" s="17">
        <f t="shared" si="124"/>
        <v>252108184.3580001</v>
      </c>
      <c r="P185" s="17">
        <f t="shared" si="125"/>
        <v>54342953.595000014</v>
      </c>
      <c r="Q185" s="17">
        <f t="shared" si="126"/>
        <v>116939878.15200025</v>
      </c>
      <c r="R185" s="17">
        <f t="shared" si="127"/>
        <v>1104108165.3340003</v>
      </c>
    </row>
    <row r="186" spans="1:18" ht="26.25" customHeight="1" x14ac:dyDescent="0.25">
      <c r="A186" s="36">
        <v>2020</v>
      </c>
      <c r="B186" s="9" t="s">
        <v>22</v>
      </c>
      <c r="C186" s="9" t="s">
        <v>4</v>
      </c>
      <c r="D186" s="28">
        <v>45685640.766000018</v>
      </c>
      <c r="E186" s="28">
        <v>20603434.820000019</v>
      </c>
      <c r="F186" s="28">
        <v>1503922.495000001</v>
      </c>
      <c r="G186" s="28">
        <v>23647047.788001571</v>
      </c>
      <c r="H186" s="10">
        <v>91440045.869001612</v>
      </c>
      <c r="I186" s="28">
        <v>26837420.044</v>
      </c>
      <c r="J186" s="28">
        <v>15968578.571</v>
      </c>
      <c r="K186" s="28">
        <v>490156.91499999998</v>
      </c>
      <c r="L186" s="28">
        <v>11607553.160000021</v>
      </c>
      <c r="M186" s="11">
        <v>54903708.69000002</v>
      </c>
      <c r="N186" s="7">
        <f t="shared" si="123"/>
        <v>72523060.810000017</v>
      </c>
      <c r="O186" s="7">
        <f t="shared" si="124"/>
        <v>36572013.391000018</v>
      </c>
      <c r="P186" s="7">
        <f t="shared" si="125"/>
        <v>1994079.4100000011</v>
      </c>
      <c r="Q186" s="7">
        <f t="shared" si="126"/>
        <v>35254600.948001593</v>
      </c>
      <c r="R186" s="8">
        <f t="shared" si="127"/>
        <v>146343754.55900162</v>
      </c>
    </row>
    <row r="187" spans="1:18" ht="26.25" customHeight="1" x14ac:dyDescent="0.25">
      <c r="A187" s="37"/>
      <c r="B187" s="9"/>
      <c r="C187" s="9" t="s">
        <v>18</v>
      </c>
      <c r="D187" s="28">
        <v>168034573.347</v>
      </c>
      <c r="E187" s="28">
        <v>7485595.4670000002</v>
      </c>
      <c r="F187" s="28">
        <v>11821669.144999981</v>
      </c>
      <c r="G187" s="28">
        <v>37336660.1879998</v>
      </c>
      <c r="H187" s="10">
        <v>224678498.14699978</v>
      </c>
      <c r="I187" s="28">
        <v>353197169.26899987</v>
      </c>
      <c r="J187" s="28">
        <v>55219211.836999997</v>
      </c>
      <c r="K187" s="28">
        <v>16773702.892999999</v>
      </c>
      <c r="L187" s="28">
        <v>13435917.21199997</v>
      </c>
      <c r="M187" s="11">
        <v>438626001.21099985</v>
      </c>
      <c r="N187" s="7">
        <f t="shared" si="123"/>
        <v>521231742.61599988</v>
      </c>
      <c r="O187" s="7">
        <f t="shared" si="124"/>
        <v>62704807.303999998</v>
      </c>
      <c r="P187" s="7">
        <f t="shared" si="125"/>
        <v>28595372.03799998</v>
      </c>
      <c r="Q187" s="7">
        <f t="shared" si="126"/>
        <v>50772577.399999768</v>
      </c>
      <c r="R187" s="8">
        <f t="shared" si="127"/>
        <v>663304499.35799956</v>
      </c>
    </row>
    <row r="188" spans="1:18" ht="26.25" customHeight="1" x14ac:dyDescent="0.25">
      <c r="A188" s="37"/>
      <c r="B188" s="12" t="s">
        <v>26</v>
      </c>
      <c r="C188" s="12"/>
      <c r="D188" s="13">
        <v>213720214.11300004</v>
      </c>
      <c r="E188" s="13">
        <v>28089030.287000019</v>
      </c>
      <c r="F188" s="13">
        <v>13325591.639999982</v>
      </c>
      <c r="G188" s="13">
        <v>60983707.976001367</v>
      </c>
      <c r="H188" s="13">
        <v>316118544.0160014</v>
      </c>
      <c r="I188" s="13">
        <v>380034589.31299984</v>
      </c>
      <c r="J188" s="13">
        <v>71187790.407999992</v>
      </c>
      <c r="K188" s="13">
        <v>17263859.807999998</v>
      </c>
      <c r="L188" s="13">
        <v>25043470.37199999</v>
      </c>
      <c r="M188" s="13">
        <v>493529709.90099984</v>
      </c>
      <c r="N188" s="6">
        <f t="shared" si="123"/>
        <v>593754803.42599988</v>
      </c>
      <c r="O188" s="6">
        <f t="shared" si="124"/>
        <v>99276820.695000008</v>
      </c>
      <c r="P188" s="6">
        <f t="shared" si="125"/>
        <v>30589451.44799998</v>
      </c>
      <c r="Q188" s="6">
        <f t="shared" si="126"/>
        <v>86027178.348001361</v>
      </c>
      <c r="R188" s="6">
        <f t="shared" si="127"/>
        <v>809648253.91700125</v>
      </c>
    </row>
    <row r="189" spans="1:18" ht="26.25" customHeight="1" x14ac:dyDescent="0.25">
      <c r="A189" s="37"/>
      <c r="B189" s="9" t="s">
        <v>21</v>
      </c>
      <c r="C189" s="9" t="s">
        <v>4</v>
      </c>
      <c r="D189" s="28">
        <v>7616022.9939999953</v>
      </c>
      <c r="E189" s="28">
        <v>1275534.4040000001</v>
      </c>
      <c r="F189" s="28">
        <v>1808416.435000001</v>
      </c>
      <c r="G189" s="28">
        <v>415522.58900000103</v>
      </c>
      <c r="H189" s="10">
        <v>11115496.421999997</v>
      </c>
      <c r="I189" s="28">
        <v>14463221.909000009</v>
      </c>
      <c r="J189" s="28">
        <v>3632890.0980000002</v>
      </c>
      <c r="K189" s="28">
        <v>3964238.3600000232</v>
      </c>
      <c r="L189" s="28">
        <v>300928.37299999932</v>
      </c>
      <c r="M189" s="11">
        <v>22361278.740000032</v>
      </c>
      <c r="N189" s="7">
        <f t="shared" si="123"/>
        <v>22079244.903000005</v>
      </c>
      <c r="O189" s="7">
        <f t="shared" si="124"/>
        <v>4908424.5020000003</v>
      </c>
      <c r="P189" s="7">
        <f t="shared" si="125"/>
        <v>5772654.7950000241</v>
      </c>
      <c r="Q189" s="7">
        <f t="shared" si="126"/>
        <v>716450.96200000029</v>
      </c>
      <c r="R189" s="8">
        <f t="shared" si="127"/>
        <v>33476775.16200003</v>
      </c>
    </row>
    <row r="190" spans="1:18" ht="26.25" customHeight="1" x14ac:dyDescent="0.25">
      <c r="A190" s="37"/>
      <c r="B190" s="9"/>
      <c r="C190" s="9" t="s">
        <v>18</v>
      </c>
      <c r="D190" s="28">
        <v>2222450.9849999989</v>
      </c>
      <c r="E190" s="28">
        <v>579293.59</v>
      </c>
      <c r="F190" s="28">
        <v>1224606.2609999999</v>
      </c>
      <c r="G190" s="28">
        <v>127912.736</v>
      </c>
      <c r="H190" s="10">
        <v>4154263.5719999988</v>
      </c>
      <c r="I190" s="28">
        <v>21763899.478999998</v>
      </c>
      <c r="J190" s="28">
        <v>4964514.983</v>
      </c>
      <c r="K190" s="28">
        <v>4796182.3140000291</v>
      </c>
      <c r="L190" s="28">
        <v>463936.34599999798</v>
      </c>
      <c r="M190" s="11">
        <v>31988533.122000024</v>
      </c>
      <c r="N190" s="7">
        <f t="shared" si="123"/>
        <v>23986350.463999998</v>
      </c>
      <c r="O190" s="7">
        <f t="shared" si="124"/>
        <v>5543808.5729999999</v>
      </c>
      <c r="P190" s="7">
        <f t="shared" si="125"/>
        <v>6020788.5750000291</v>
      </c>
      <c r="Q190" s="7">
        <f t="shared" si="126"/>
        <v>591849.08199999796</v>
      </c>
      <c r="R190" s="8">
        <f t="shared" si="127"/>
        <v>36142796.694000021</v>
      </c>
    </row>
    <row r="191" spans="1:18" ht="26.25" customHeight="1" x14ac:dyDescent="0.25">
      <c r="A191" s="37"/>
      <c r="B191" s="12" t="s">
        <v>26</v>
      </c>
      <c r="C191" s="12"/>
      <c r="D191" s="13">
        <v>9838473.9789999947</v>
      </c>
      <c r="E191" s="13">
        <v>1854827.9939999999</v>
      </c>
      <c r="F191" s="13">
        <v>3033022.6960000009</v>
      </c>
      <c r="G191" s="13">
        <v>543435.325000001</v>
      </c>
      <c r="H191" s="13">
        <v>15269759.993999995</v>
      </c>
      <c r="I191" s="13">
        <v>36227121.388000011</v>
      </c>
      <c r="J191" s="13">
        <v>8597405.0810000002</v>
      </c>
      <c r="K191" s="13">
        <v>8760420.6740000527</v>
      </c>
      <c r="L191" s="13">
        <v>764864.71899999725</v>
      </c>
      <c r="M191" s="13">
        <v>54349811.862000056</v>
      </c>
      <c r="N191" s="6">
        <f t="shared" si="123"/>
        <v>46065595.367000006</v>
      </c>
      <c r="O191" s="6">
        <f t="shared" si="124"/>
        <v>10452233.074999999</v>
      </c>
      <c r="P191" s="6">
        <f t="shared" si="125"/>
        <v>11793443.370000053</v>
      </c>
      <c r="Q191" s="6">
        <f t="shared" si="126"/>
        <v>1308300.0439999984</v>
      </c>
      <c r="R191" s="6">
        <f t="shared" si="127"/>
        <v>69619571.856000051</v>
      </c>
    </row>
    <row r="192" spans="1:18" ht="26.25" customHeight="1" x14ac:dyDescent="0.25">
      <c r="A192" s="37"/>
      <c r="B192" s="9" t="s">
        <v>20</v>
      </c>
      <c r="C192" s="9" t="s">
        <v>4</v>
      </c>
      <c r="D192" s="28">
        <v>5746858.2480000006</v>
      </c>
      <c r="E192" s="28">
        <v>18371251.291999999</v>
      </c>
      <c r="F192" s="28">
        <v>1997998.247</v>
      </c>
      <c r="G192" s="28">
        <v>9408095.114999786</v>
      </c>
      <c r="H192" s="10">
        <v>35524202.901999786</v>
      </c>
      <c r="I192" s="28">
        <v>17525773.101</v>
      </c>
      <c r="J192" s="28">
        <v>133222335.581</v>
      </c>
      <c r="K192" s="28">
        <v>3888487.004999999</v>
      </c>
      <c r="L192" s="28">
        <v>6505416.7830000725</v>
      </c>
      <c r="M192" s="11">
        <v>161142012.47000009</v>
      </c>
      <c r="N192" s="7">
        <f t="shared" si="123"/>
        <v>23272631.348999999</v>
      </c>
      <c r="O192" s="7">
        <f t="shared" si="124"/>
        <v>151593586.873</v>
      </c>
      <c r="P192" s="7">
        <f t="shared" si="125"/>
        <v>5886485.2519999985</v>
      </c>
      <c r="Q192" s="7">
        <f t="shared" si="126"/>
        <v>15913511.897999858</v>
      </c>
      <c r="R192" s="8">
        <f t="shared" si="127"/>
        <v>196666215.37199986</v>
      </c>
    </row>
    <row r="193" spans="1:18" ht="26.25" customHeight="1" x14ac:dyDescent="0.25">
      <c r="A193" s="37"/>
      <c r="B193" s="9"/>
      <c r="C193" s="9" t="s">
        <v>18</v>
      </c>
      <c r="D193" s="28">
        <v>1418364.202</v>
      </c>
      <c r="E193" s="28">
        <v>11024202.619999999</v>
      </c>
      <c r="F193" s="28">
        <v>141615.45699999999</v>
      </c>
      <c r="G193" s="28">
        <v>10449486.70799979</v>
      </c>
      <c r="H193" s="10">
        <v>23033668.986999787</v>
      </c>
      <c r="I193" s="28">
        <v>24936326.098000009</v>
      </c>
      <c r="J193" s="28">
        <v>16917966.50300001</v>
      </c>
      <c r="K193" s="28">
        <v>5467172.9859999996</v>
      </c>
      <c r="L193" s="28">
        <v>6049156.1610000199</v>
      </c>
      <c r="M193" s="11">
        <v>53370621.748000041</v>
      </c>
      <c r="N193" s="7">
        <f t="shared" si="123"/>
        <v>26354690.300000008</v>
      </c>
      <c r="O193" s="7">
        <f t="shared" si="124"/>
        <v>27942169.123000011</v>
      </c>
      <c r="P193" s="7">
        <f t="shared" si="125"/>
        <v>5608788.443</v>
      </c>
      <c r="Q193" s="7">
        <f t="shared" si="126"/>
        <v>16498642.868999809</v>
      </c>
      <c r="R193" s="8">
        <f t="shared" si="127"/>
        <v>76404290.734999835</v>
      </c>
    </row>
    <row r="194" spans="1:18" ht="26.25" customHeight="1" x14ac:dyDescent="0.25">
      <c r="A194" s="37"/>
      <c r="B194" s="12" t="s">
        <v>26</v>
      </c>
      <c r="C194" s="12"/>
      <c r="D194" s="13">
        <v>7165222.4500000011</v>
      </c>
      <c r="E194" s="13">
        <v>29395453.912</v>
      </c>
      <c r="F194" s="13">
        <v>2139613.7039999999</v>
      </c>
      <c r="G194" s="13">
        <v>19857581.822999574</v>
      </c>
      <c r="H194" s="13">
        <v>58557871.888999574</v>
      </c>
      <c r="I194" s="13">
        <v>42462099.199000008</v>
      </c>
      <c r="J194" s="13">
        <v>150140302.08400002</v>
      </c>
      <c r="K194" s="13">
        <v>9355659.9909999985</v>
      </c>
      <c r="L194" s="13">
        <v>12554572.944000091</v>
      </c>
      <c r="M194" s="13">
        <v>214512634.21800011</v>
      </c>
      <c r="N194" s="6">
        <f t="shared" si="123"/>
        <v>49627321.649000011</v>
      </c>
      <c r="O194" s="6">
        <f t="shared" si="124"/>
        <v>179535755.99600002</v>
      </c>
      <c r="P194" s="6">
        <f t="shared" si="125"/>
        <v>11495273.694999998</v>
      </c>
      <c r="Q194" s="6">
        <f t="shared" si="126"/>
        <v>32412154.766999666</v>
      </c>
      <c r="R194" s="6">
        <f t="shared" si="127"/>
        <v>273070506.1069997</v>
      </c>
    </row>
    <row r="195" spans="1:18" ht="26.25" customHeight="1" x14ac:dyDescent="0.25">
      <c r="A195" s="37"/>
      <c r="B195" s="9" t="s">
        <v>19</v>
      </c>
      <c r="C195" s="9" t="s">
        <v>4</v>
      </c>
      <c r="D195" s="28">
        <v>1894744.4300000011</v>
      </c>
      <c r="E195" s="28">
        <v>38079.299999999988</v>
      </c>
      <c r="F195" s="28">
        <v>1703.741</v>
      </c>
      <c r="G195" s="28">
        <v>12609.679</v>
      </c>
      <c r="H195" s="10">
        <v>1947137.1500000011</v>
      </c>
      <c r="I195" s="28"/>
      <c r="J195" s="28"/>
      <c r="K195" s="28"/>
      <c r="L195" s="28">
        <v>76326.77</v>
      </c>
      <c r="M195" s="11">
        <v>76326.77</v>
      </c>
      <c r="N195" s="7">
        <f t="shared" si="123"/>
        <v>1894744.4300000011</v>
      </c>
      <c r="O195" s="7">
        <f t="shared" si="124"/>
        <v>38079.299999999988</v>
      </c>
      <c r="P195" s="7">
        <f t="shared" si="125"/>
        <v>1703.741</v>
      </c>
      <c r="Q195" s="7">
        <f t="shared" si="126"/>
        <v>88936.449000000008</v>
      </c>
      <c r="R195" s="8">
        <f t="shared" si="127"/>
        <v>2023463.9200000011</v>
      </c>
    </row>
    <row r="196" spans="1:18" ht="26.25" customHeight="1" x14ac:dyDescent="0.25">
      <c r="A196" s="37"/>
      <c r="B196" s="9"/>
      <c r="C196" s="9" t="s">
        <v>18</v>
      </c>
      <c r="D196" s="28">
        <v>5102.16</v>
      </c>
      <c r="E196" s="28">
        <v>18212.669999999998</v>
      </c>
      <c r="F196" s="28">
        <v>3662.5009999999988</v>
      </c>
      <c r="G196" s="28">
        <v>659.93999999999983</v>
      </c>
      <c r="H196" s="10">
        <v>27637.270999999997</v>
      </c>
      <c r="I196" s="28"/>
      <c r="J196" s="28"/>
      <c r="K196" s="28"/>
      <c r="L196" s="28">
        <v>115.35</v>
      </c>
      <c r="M196" s="11">
        <v>115.35</v>
      </c>
      <c r="N196" s="7">
        <f t="shared" si="123"/>
        <v>5102.16</v>
      </c>
      <c r="O196" s="7">
        <f t="shared" si="124"/>
        <v>18212.669999999998</v>
      </c>
      <c r="P196" s="7">
        <f t="shared" si="125"/>
        <v>3662.5009999999988</v>
      </c>
      <c r="Q196" s="7">
        <f t="shared" si="126"/>
        <v>775.28999999999985</v>
      </c>
      <c r="R196" s="8">
        <f t="shared" si="127"/>
        <v>27752.620999999996</v>
      </c>
    </row>
    <row r="197" spans="1:18" ht="26.25" customHeight="1" x14ac:dyDescent="0.25">
      <c r="A197" s="37"/>
      <c r="B197" s="12" t="s">
        <v>26</v>
      </c>
      <c r="C197" s="12"/>
      <c r="D197" s="13">
        <v>1899846.590000001</v>
      </c>
      <c r="E197" s="13">
        <v>56291.969999999987</v>
      </c>
      <c r="F197" s="13">
        <v>5366.2419999999984</v>
      </c>
      <c r="G197" s="13">
        <v>13269.619000000001</v>
      </c>
      <c r="H197" s="13">
        <v>1974774.421000001</v>
      </c>
      <c r="I197" s="13"/>
      <c r="J197" s="13"/>
      <c r="K197" s="13"/>
      <c r="L197" s="13">
        <v>76442.12000000001</v>
      </c>
      <c r="M197" s="13">
        <v>76442.12000000001</v>
      </c>
      <c r="N197" s="6">
        <f t="shared" si="123"/>
        <v>1899846.590000001</v>
      </c>
      <c r="O197" s="6">
        <f t="shared" si="124"/>
        <v>56291.969999999987</v>
      </c>
      <c r="P197" s="6">
        <f t="shared" si="125"/>
        <v>5366.2419999999984</v>
      </c>
      <c r="Q197" s="6">
        <f t="shared" si="126"/>
        <v>89711.739000000016</v>
      </c>
      <c r="R197" s="6">
        <f t="shared" si="127"/>
        <v>2051216.5410000011</v>
      </c>
    </row>
    <row r="198" spans="1:18" ht="26.25" customHeight="1" x14ac:dyDescent="0.25">
      <c r="A198" s="37"/>
      <c r="B198" s="9" t="s">
        <v>7</v>
      </c>
      <c r="C198" s="9" t="s">
        <v>4</v>
      </c>
      <c r="D198" s="28"/>
      <c r="E198" s="28"/>
      <c r="F198" s="28">
        <v>11036.275</v>
      </c>
      <c r="G198" s="28"/>
      <c r="H198" s="10">
        <v>11036.275</v>
      </c>
      <c r="I198" s="28"/>
      <c r="J198" s="28">
        <v>523741.76899999991</v>
      </c>
      <c r="K198" s="28">
        <v>17123.722000000002</v>
      </c>
      <c r="L198" s="28"/>
      <c r="M198" s="11">
        <v>540865.49099999992</v>
      </c>
      <c r="N198" s="7">
        <f t="shared" si="123"/>
        <v>0</v>
      </c>
      <c r="O198" s="7">
        <f t="shared" si="124"/>
        <v>523741.76899999991</v>
      </c>
      <c r="P198" s="7">
        <f t="shared" si="125"/>
        <v>28159.997000000003</v>
      </c>
      <c r="Q198" s="7">
        <f t="shared" si="126"/>
        <v>0</v>
      </c>
      <c r="R198" s="8">
        <f t="shared" si="127"/>
        <v>551901.76599999995</v>
      </c>
    </row>
    <row r="199" spans="1:18" ht="26.25" customHeight="1" x14ac:dyDescent="0.25">
      <c r="A199" s="37"/>
      <c r="B199" s="9"/>
      <c r="C199" s="9" t="s">
        <v>18</v>
      </c>
      <c r="D199" s="28"/>
      <c r="E199" s="28">
        <v>42112.502999999997</v>
      </c>
      <c r="F199" s="28">
        <v>62792.13</v>
      </c>
      <c r="G199" s="28"/>
      <c r="H199" s="10">
        <v>104904.633</v>
      </c>
      <c r="I199" s="28">
        <v>2013.64</v>
      </c>
      <c r="J199" s="28">
        <v>673978.73499999999</v>
      </c>
      <c r="K199" s="28">
        <v>28684.666000000001</v>
      </c>
      <c r="L199" s="28"/>
      <c r="M199" s="11">
        <v>704677.04099999997</v>
      </c>
      <c r="N199" s="7">
        <f t="shared" si="123"/>
        <v>2013.64</v>
      </c>
      <c r="O199" s="7">
        <f t="shared" si="124"/>
        <v>716091.23800000001</v>
      </c>
      <c r="P199" s="7">
        <f t="shared" si="125"/>
        <v>91476.796000000002</v>
      </c>
      <c r="Q199" s="7">
        <f t="shared" si="126"/>
        <v>0</v>
      </c>
      <c r="R199" s="8">
        <f t="shared" si="127"/>
        <v>809581.674</v>
      </c>
    </row>
    <row r="200" spans="1:18" ht="26.25" customHeight="1" x14ac:dyDescent="0.25">
      <c r="A200" s="37"/>
      <c r="B200" s="4" t="s">
        <v>26</v>
      </c>
      <c r="C200" s="4"/>
      <c r="D200" s="6"/>
      <c r="E200" s="6">
        <v>42112.502999999997</v>
      </c>
      <c r="F200" s="6">
        <v>73828.404999999999</v>
      </c>
      <c r="G200" s="6"/>
      <c r="H200" s="6">
        <v>115940.908</v>
      </c>
      <c r="I200" s="6">
        <v>2013.64</v>
      </c>
      <c r="J200" s="6">
        <v>1197720.504</v>
      </c>
      <c r="K200" s="6">
        <v>45808.388000000006</v>
      </c>
      <c r="L200" s="6"/>
      <c r="M200" s="6">
        <v>1245542.5319999999</v>
      </c>
      <c r="N200" s="6">
        <f t="shared" ref="N200:R200" si="130">SUM(N198:N199)</f>
        <v>2013.64</v>
      </c>
      <c r="O200" s="6">
        <f t="shared" si="130"/>
        <v>1239833.007</v>
      </c>
      <c r="P200" s="6">
        <f t="shared" si="130"/>
        <v>119636.79300000001</v>
      </c>
      <c r="Q200" s="6">
        <f t="shared" si="130"/>
        <v>0</v>
      </c>
      <c r="R200" s="6">
        <f t="shared" si="130"/>
        <v>1361483.44</v>
      </c>
    </row>
    <row r="201" spans="1:18" ht="26.25" customHeight="1" x14ac:dyDescent="0.25">
      <c r="A201" s="37"/>
      <c r="B201" s="27" t="s">
        <v>27</v>
      </c>
      <c r="C201" s="14" t="s">
        <v>4</v>
      </c>
      <c r="D201" s="15">
        <f>SUM(D186,D189,D192,D195,D198)</f>
        <v>60943266.438000016</v>
      </c>
      <c r="E201" s="15">
        <f t="shared" ref="E201:M201" si="131">SUM(E186,E189,E192,E195,E198)</f>
        <v>40288299.816000015</v>
      </c>
      <c r="F201" s="15">
        <f t="shared" si="131"/>
        <v>5323077.1930000028</v>
      </c>
      <c r="G201" s="15">
        <f t="shared" si="131"/>
        <v>33483275.17100136</v>
      </c>
      <c r="H201" s="15">
        <f t="shared" si="131"/>
        <v>140037918.6180014</v>
      </c>
      <c r="I201" s="15">
        <f t="shared" si="131"/>
        <v>58826415.054000005</v>
      </c>
      <c r="J201" s="15">
        <f t="shared" si="131"/>
        <v>153347546.01899999</v>
      </c>
      <c r="K201" s="15">
        <f t="shared" si="131"/>
        <v>8360006.0020000217</v>
      </c>
      <c r="L201" s="15">
        <f t="shared" si="131"/>
        <v>18490225.086000092</v>
      </c>
      <c r="M201" s="15">
        <f t="shared" si="131"/>
        <v>239024192.16100016</v>
      </c>
      <c r="N201" s="15">
        <f t="shared" ref="N201:N217" si="132">D201+I201</f>
        <v>119769681.49200001</v>
      </c>
      <c r="O201" s="15">
        <f t="shared" ref="O201:O217" si="133">E201+J201</f>
        <v>193635845.83500001</v>
      </c>
      <c r="P201" s="15">
        <f t="shared" ref="P201:P217" si="134">F201+K201</f>
        <v>13683083.195000025</v>
      </c>
      <c r="Q201" s="15">
        <f t="shared" ref="Q201:Q217" si="135">G201+L201</f>
        <v>51973500.257001452</v>
      </c>
      <c r="R201" s="15">
        <f t="shared" ref="R201:R217" si="136">H201+M201</f>
        <v>379062110.77900159</v>
      </c>
    </row>
    <row r="202" spans="1:18" ht="26.25" customHeight="1" x14ac:dyDescent="0.25">
      <c r="A202" s="37"/>
      <c r="B202" s="14"/>
      <c r="C202" s="14" t="s">
        <v>18</v>
      </c>
      <c r="D202" s="15">
        <f>SUM(D187,D190,D193,D196,D199)</f>
        <v>171680490.69399998</v>
      </c>
      <c r="E202" s="15">
        <f t="shared" ref="E202:M202" si="137">SUM(E187,E190,E193,E196,E199)</f>
        <v>19149416.850000001</v>
      </c>
      <c r="F202" s="15">
        <f t="shared" si="137"/>
        <v>13254345.493999982</v>
      </c>
      <c r="G202" s="15">
        <f t="shared" si="137"/>
        <v>47914719.571999587</v>
      </c>
      <c r="H202" s="15">
        <f t="shared" si="137"/>
        <v>251998972.60999954</v>
      </c>
      <c r="I202" s="15">
        <f t="shared" si="137"/>
        <v>399899408.48599982</v>
      </c>
      <c r="J202" s="15">
        <f t="shared" si="137"/>
        <v>77775672.058000013</v>
      </c>
      <c r="K202" s="15">
        <f t="shared" si="137"/>
        <v>27065742.859000027</v>
      </c>
      <c r="L202" s="15">
        <f t="shared" si="137"/>
        <v>19949125.068999987</v>
      </c>
      <c r="M202" s="15">
        <f t="shared" si="137"/>
        <v>524689948.47199994</v>
      </c>
      <c r="N202" s="15">
        <f t="shared" si="132"/>
        <v>571579899.17999983</v>
      </c>
      <c r="O202" s="15">
        <f t="shared" si="133"/>
        <v>96925088.908000022</v>
      </c>
      <c r="P202" s="15">
        <f t="shared" si="134"/>
        <v>40320088.353000008</v>
      </c>
      <c r="Q202" s="15">
        <f t="shared" si="135"/>
        <v>67863844.64099957</v>
      </c>
      <c r="R202" s="15">
        <f t="shared" si="136"/>
        <v>776688921.08199954</v>
      </c>
    </row>
    <row r="203" spans="1:18" ht="26.25" customHeight="1" thickBot="1" x14ac:dyDescent="0.3">
      <c r="A203" s="38"/>
      <c r="B203" s="26"/>
      <c r="C203" s="16" t="s">
        <v>27</v>
      </c>
      <c r="D203" s="17">
        <f>SUM(D200,D197,D194,D191,D188)</f>
        <v>232623757.13200003</v>
      </c>
      <c r="E203" s="17">
        <f t="shared" ref="E203:M203" si="138">SUM(E200,E197,E194,E191,E188)</f>
        <v>59437716.666000023</v>
      </c>
      <c r="F203" s="17">
        <f t="shared" si="138"/>
        <v>18577422.686999984</v>
      </c>
      <c r="G203" s="17">
        <f t="shared" si="138"/>
        <v>81397994.743000939</v>
      </c>
      <c r="H203" s="17">
        <f t="shared" si="138"/>
        <v>392036891.228001</v>
      </c>
      <c r="I203" s="17">
        <f t="shared" si="138"/>
        <v>458725823.53999984</v>
      </c>
      <c r="J203" s="17">
        <f t="shared" si="138"/>
        <v>231123218.07700002</v>
      </c>
      <c r="K203" s="17">
        <f t="shared" si="138"/>
        <v>35425748.861000046</v>
      </c>
      <c r="L203" s="17">
        <f t="shared" si="138"/>
        <v>38439350.155000076</v>
      </c>
      <c r="M203" s="17">
        <f t="shared" si="138"/>
        <v>763714140.63300002</v>
      </c>
      <c r="N203" s="17">
        <f t="shared" si="132"/>
        <v>691349580.67199993</v>
      </c>
      <c r="O203" s="17">
        <f t="shared" si="133"/>
        <v>290560934.74300003</v>
      </c>
      <c r="P203" s="17">
        <f t="shared" si="134"/>
        <v>54003171.54800003</v>
      </c>
      <c r="Q203" s="17">
        <f t="shared" si="135"/>
        <v>119837344.89800102</v>
      </c>
      <c r="R203" s="17">
        <f t="shared" si="136"/>
        <v>1155751031.861001</v>
      </c>
    </row>
    <row r="204" spans="1:18" ht="26.25" customHeight="1" x14ac:dyDescent="0.25">
      <c r="A204" s="36">
        <v>2021</v>
      </c>
      <c r="B204" s="9" t="s">
        <v>22</v>
      </c>
      <c r="C204" s="9" t="s">
        <v>4</v>
      </c>
      <c r="D204" s="28">
        <v>56295972.86899998</v>
      </c>
      <c r="E204" s="28">
        <v>21621183.324000008</v>
      </c>
      <c r="F204" s="28">
        <v>3848106.5690000039</v>
      </c>
      <c r="G204" s="28">
        <v>28419532.04800069</v>
      </c>
      <c r="H204" s="10">
        <v>110184794.81000069</v>
      </c>
      <c r="I204" s="28">
        <v>32327393.951000001</v>
      </c>
      <c r="J204" s="28">
        <v>25934363.039000001</v>
      </c>
      <c r="K204" s="28">
        <v>1693896.4350000001</v>
      </c>
      <c r="L204" s="28">
        <v>13350932.825000551</v>
      </c>
      <c r="M204" s="11">
        <v>73306586.250000551</v>
      </c>
      <c r="N204" s="7">
        <f t="shared" si="132"/>
        <v>88623366.819999978</v>
      </c>
      <c r="O204" s="7">
        <f t="shared" si="133"/>
        <v>47555546.363000005</v>
      </c>
      <c r="P204" s="7">
        <f t="shared" si="134"/>
        <v>5542003.0040000044</v>
      </c>
      <c r="Q204" s="7">
        <f t="shared" si="135"/>
        <v>41770464.87300124</v>
      </c>
      <c r="R204" s="8">
        <f t="shared" si="136"/>
        <v>183491381.06000125</v>
      </c>
    </row>
    <row r="205" spans="1:18" ht="26.25" customHeight="1" x14ac:dyDescent="0.25">
      <c r="A205" s="37"/>
      <c r="B205" s="9"/>
      <c r="C205" s="9" t="s">
        <v>18</v>
      </c>
      <c r="D205" s="28">
        <v>164178158.32300001</v>
      </c>
      <c r="E205" s="28">
        <v>5813313.727</v>
      </c>
      <c r="F205" s="28">
        <v>11964200.353</v>
      </c>
      <c r="G205" s="28">
        <v>36723920.899997599</v>
      </c>
      <c r="H205" s="10">
        <v>218679593.30299759</v>
      </c>
      <c r="I205" s="28">
        <v>364517898.43199992</v>
      </c>
      <c r="J205" s="28">
        <v>55335721.741999999</v>
      </c>
      <c r="K205" s="28">
        <v>18564613.842</v>
      </c>
      <c r="L205" s="28">
        <v>15363371.509000029</v>
      </c>
      <c r="M205" s="11">
        <v>453781605.52499992</v>
      </c>
      <c r="N205" s="7">
        <f t="shared" si="132"/>
        <v>528696056.75499994</v>
      </c>
      <c r="O205" s="7">
        <f t="shared" si="133"/>
        <v>61149035.468999997</v>
      </c>
      <c r="P205" s="7">
        <f t="shared" si="134"/>
        <v>30528814.195</v>
      </c>
      <c r="Q205" s="7">
        <f t="shared" si="135"/>
        <v>52087292.408997625</v>
      </c>
      <c r="R205" s="8">
        <f t="shared" si="136"/>
        <v>672461198.82799745</v>
      </c>
    </row>
    <row r="206" spans="1:18" ht="26.25" customHeight="1" x14ac:dyDescent="0.25">
      <c r="A206" s="37"/>
      <c r="B206" s="12" t="s">
        <v>26</v>
      </c>
      <c r="C206" s="12"/>
      <c r="D206" s="13">
        <v>220474131.192</v>
      </c>
      <c r="E206" s="13">
        <v>27434497.051000006</v>
      </c>
      <c r="F206" s="13">
        <v>15812306.922000004</v>
      </c>
      <c r="G206" s="13">
        <v>65143452.947998285</v>
      </c>
      <c r="H206" s="13">
        <v>328864388.11299825</v>
      </c>
      <c r="I206" s="13">
        <v>396845292.3829999</v>
      </c>
      <c r="J206" s="13">
        <v>81270084.781000003</v>
      </c>
      <c r="K206" s="13">
        <v>20258510.276999999</v>
      </c>
      <c r="L206" s="13">
        <v>28714304.33400058</v>
      </c>
      <c r="M206" s="13">
        <v>527088191.77500045</v>
      </c>
      <c r="N206" s="6">
        <f t="shared" si="132"/>
        <v>617319423.57499993</v>
      </c>
      <c r="O206" s="6">
        <f t="shared" si="133"/>
        <v>108704581.83200002</v>
      </c>
      <c r="P206" s="6">
        <f t="shared" si="134"/>
        <v>36070817.199000001</v>
      </c>
      <c r="Q206" s="6">
        <f t="shared" si="135"/>
        <v>93857757.281998873</v>
      </c>
      <c r="R206" s="6">
        <f t="shared" si="136"/>
        <v>855952579.8879987</v>
      </c>
    </row>
    <row r="207" spans="1:18" ht="26.25" customHeight="1" x14ac:dyDescent="0.25">
      <c r="A207" s="37"/>
      <c r="B207" s="9" t="s">
        <v>21</v>
      </c>
      <c r="C207" s="9" t="s">
        <v>4</v>
      </c>
      <c r="D207" s="28">
        <v>4844128.8</v>
      </c>
      <c r="E207" s="28">
        <v>1368715.3289999999</v>
      </c>
      <c r="F207" s="28">
        <v>1856304.5010000011</v>
      </c>
      <c r="G207" s="28">
        <v>354532.4570000032</v>
      </c>
      <c r="H207" s="10">
        <v>8423681.0870000049</v>
      </c>
      <c r="I207" s="28">
        <v>11974989.957999989</v>
      </c>
      <c r="J207" s="28">
        <v>3776012.291999999</v>
      </c>
      <c r="K207" s="28">
        <v>5413053.5080000078</v>
      </c>
      <c r="L207" s="28">
        <v>280314.70699999918</v>
      </c>
      <c r="M207" s="11">
        <v>21444370.464999996</v>
      </c>
      <c r="N207" s="7">
        <f t="shared" si="132"/>
        <v>16819118.75799999</v>
      </c>
      <c r="O207" s="7">
        <f t="shared" si="133"/>
        <v>5144727.6209999993</v>
      </c>
      <c r="P207" s="7">
        <f t="shared" si="134"/>
        <v>7269358.0090000089</v>
      </c>
      <c r="Q207" s="7">
        <f t="shared" si="135"/>
        <v>634847.16400000243</v>
      </c>
      <c r="R207" s="8">
        <f t="shared" si="136"/>
        <v>29868051.552000001</v>
      </c>
    </row>
    <row r="208" spans="1:18" ht="26.25" customHeight="1" x14ac:dyDescent="0.25">
      <c r="A208" s="37"/>
      <c r="B208" s="9"/>
      <c r="C208" s="9" t="s">
        <v>18</v>
      </c>
      <c r="D208" s="28">
        <v>2893674.5969999968</v>
      </c>
      <c r="E208" s="28">
        <v>483593.98399999988</v>
      </c>
      <c r="F208" s="28">
        <v>1403493.598</v>
      </c>
      <c r="G208" s="28">
        <v>114485.91499999999</v>
      </c>
      <c r="H208" s="10">
        <v>4895248.0939999968</v>
      </c>
      <c r="I208" s="28">
        <v>20793916.58899999</v>
      </c>
      <c r="J208" s="28">
        <v>4881229.57</v>
      </c>
      <c r="K208" s="28">
        <v>5090566.4840000328</v>
      </c>
      <c r="L208" s="28">
        <v>543519.71899999969</v>
      </c>
      <c r="M208" s="11">
        <v>31309232.362000022</v>
      </c>
      <c r="N208" s="7">
        <f t="shared" si="132"/>
        <v>23687591.185999986</v>
      </c>
      <c r="O208" s="7">
        <f t="shared" si="133"/>
        <v>5364823.5540000005</v>
      </c>
      <c r="P208" s="7">
        <f t="shared" si="134"/>
        <v>6494060.082000033</v>
      </c>
      <c r="Q208" s="7">
        <f t="shared" si="135"/>
        <v>658005.63399999973</v>
      </c>
      <c r="R208" s="8">
        <f t="shared" si="136"/>
        <v>36204480.456000015</v>
      </c>
    </row>
    <row r="209" spans="1:18" ht="26.25" customHeight="1" x14ac:dyDescent="0.25">
      <c r="A209" s="37"/>
      <c r="B209" s="12" t="s">
        <v>26</v>
      </c>
      <c r="C209" s="12"/>
      <c r="D209" s="13">
        <v>7737803.3969999962</v>
      </c>
      <c r="E209" s="13">
        <v>1852309.3129999998</v>
      </c>
      <c r="F209" s="13">
        <v>3259798.0990000013</v>
      </c>
      <c r="G209" s="13">
        <v>469018.37200000318</v>
      </c>
      <c r="H209" s="13">
        <v>13318929.181000002</v>
      </c>
      <c r="I209" s="13">
        <v>32768906.54699998</v>
      </c>
      <c r="J209" s="13">
        <v>8657241.8619999997</v>
      </c>
      <c r="K209" s="13">
        <v>10503619.99200004</v>
      </c>
      <c r="L209" s="13">
        <v>823834.42599999881</v>
      </c>
      <c r="M209" s="13">
        <v>52753602.827000022</v>
      </c>
      <c r="N209" s="6">
        <f t="shared" si="132"/>
        <v>40506709.943999976</v>
      </c>
      <c r="O209" s="6">
        <f t="shared" si="133"/>
        <v>10509551.174999999</v>
      </c>
      <c r="P209" s="6">
        <f t="shared" si="134"/>
        <v>13763418.091000041</v>
      </c>
      <c r="Q209" s="6">
        <f t="shared" si="135"/>
        <v>1292852.798000002</v>
      </c>
      <c r="R209" s="6">
        <f t="shared" si="136"/>
        <v>66072532.008000024</v>
      </c>
    </row>
    <row r="210" spans="1:18" ht="26.25" customHeight="1" x14ac:dyDescent="0.25">
      <c r="A210" s="37"/>
      <c r="B210" s="9" t="s">
        <v>20</v>
      </c>
      <c r="C210" s="9" t="s">
        <v>4</v>
      </c>
      <c r="D210" s="28">
        <v>6755654.0860000001</v>
      </c>
      <c r="E210" s="28">
        <v>17852554.109000009</v>
      </c>
      <c r="F210" s="28">
        <v>2417958.4849999999</v>
      </c>
      <c r="G210" s="28">
        <v>11098288.778999999</v>
      </c>
      <c r="H210" s="10">
        <v>38124455.459000006</v>
      </c>
      <c r="I210" s="28">
        <v>15781769.842</v>
      </c>
      <c r="J210" s="28">
        <v>142898324.294</v>
      </c>
      <c r="K210" s="28">
        <v>2685027.0359999998</v>
      </c>
      <c r="L210" s="28">
        <v>7441632.9590001432</v>
      </c>
      <c r="M210" s="11">
        <v>168806754.13100016</v>
      </c>
      <c r="N210" s="7">
        <f t="shared" si="132"/>
        <v>22537423.927999999</v>
      </c>
      <c r="O210" s="7">
        <f t="shared" si="133"/>
        <v>160750878.403</v>
      </c>
      <c r="P210" s="7">
        <f t="shared" si="134"/>
        <v>5102985.5209999997</v>
      </c>
      <c r="Q210" s="7">
        <f t="shared" si="135"/>
        <v>18539921.738000143</v>
      </c>
      <c r="R210" s="8">
        <f t="shared" si="136"/>
        <v>206931209.59000015</v>
      </c>
    </row>
    <row r="211" spans="1:18" ht="26.25" customHeight="1" x14ac:dyDescent="0.25">
      <c r="A211" s="37"/>
      <c r="B211" s="9"/>
      <c r="C211" s="9" t="s">
        <v>18</v>
      </c>
      <c r="D211" s="28">
        <v>1892668.77</v>
      </c>
      <c r="E211" s="28">
        <v>12753560.265000001</v>
      </c>
      <c r="F211" s="28">
        <v>277882.07699999999</v>
      </c>
      <c r="G211" s="28">
        <v>11838703.087998969</v>
      </c>
      <c r="H211" s="10">
        <v>26762814.199998967</v>
      </c>
      <c r="I211" s="28">
        <v>22328107.164999999</v>
      </c>
      <c r="J211" s="28">
        <v>21042067.857999999</v>
      </c>
      <c r="K211" s="28">
        <v>4582806.267</v>
      </c>
      <c r="L211" s="28">
        <v>7145695.7899999898</v>
      </c>
      <c r="M211" s="11">
        <v>55098677.079999991</v>
      </c>
      <c r="N211" s="7">
        <f t="shared" si="132"/>
        <v>24220775.934999999</v>
      </c>
      <c r="O211" s="7">
        <f t="shared" si="133"/>
        <v>33795628.122999996</v>
      </c>
      <c r="P211" s="7">
        <f t="shared" si="134"/>
        <v>4860688.3439999996</v>
      </c>
      <c r="Q211" s="7">
        <f t="shared" si="135"/>
        <v>18984398.877998959</v>
      </c>
      <c r="R211" s="8">
        <f t="shared" si="136"/>
        <v>81861491.279998958</v>
      </c>
    </row>
    <row r="212" spans="1:18" ht="26.25" customHeight="1" x14ac:dyDescent="0.25">
      <c r="A212" s="37"/>
      <c r="B212" s="12" t="s">
        <v>26</v>
      </c>
      <c r="C212" s="12"/>
      <c r="D212" s="13">
        <v>8648322.8560000006</v>
      </c>
      <c r="E212" s="13">
        <v>30606114.374000009</v>
      </c>
      <c r="F212" s="13">
        <v>2695840.5619999999</v>
      </c>
      <c r="G212" s="13">
        <v>22936991.866998971</v>
      </c>
      <c r="H212" s="13">
        <v>64887269.658998974</v>
      </c>
      <c r="I212" s="13">
        <v>38109877.006999999</v>
      </c>
      <c r="J212" s="13">
        <v>163940392.15200001</v>
      </c>
      <c r="K212" s="13">
        <v>7267833.3029999994</v>
      </c>
      <c r="L212" s="13">
        <v>14587328.749000132</v>
      </c>
      <c r="M212" s="13">
        <v>223905431.21100014</v>
      </c>
      <c r="N212" s="6">
        <f t="shared" si="132"/>
        <v>46758199.862999998</v>
      </c>
      <c r="O212" s="6">
        <f t="shared" si="133"/>
        <v>194546506.52600002</v>
      </c>
      <c r="P212" s="6">
        <f t="shared" si="134"/>
        <v>9963673.8649999984</v>
      </c>
      <c r="Q212" s="6">
        <f t="shared" si="135"/>
        <v>37524320.615999103</v>
      </c>
      <c r="R212" s="6">
        <f t="shared" si="136"/>
        <v>288792700.86999911</v>
      </c>
    </row>
    <row r="213" spans="1:18" ht="26.25" customHeight="1" x14ac:dyDescent="0.25">
      <c r="A213" s="37"/>
      <c r="B213" s="9" t="s">
        <v>19</v>
      </c>
      <c r="C213" s="9" t="s">
        <v>4</v>
      </c>
      <c r="D213" s="28">
        <v>1910297.11</v>
      </c>
      <c r="E213" s="28">
        <v>27787.627</v>
      </c>
      <c r="F213" s="28">
        <v>31087.735000000001</v>
      </c>
      <c r="G213" s="28">
        <v>183019.2869999994</v>
      </c>
      <c r="H213" s="10">
        <v>2152191.7589999996</v>
      </c>
      <c r="I213" s="28"/>
      <c r="J213" s="28"/>
      <c r="K213" s="28"/>
      <c r="L213" s="28">
        <v>122984.837</v>
      </c>
      <c r="M213" s="11">
        <v>122984.837</v>
      </c>
      <c r="N213" s="7">
        <f t="shared" si="132"/>
        <v>1910297.11</v>
      </c>
      <c r="O213" s="7">
        <f t="shared" si="133"/>
        <v>27787.627</v>
      </c>
      <c r="P213" s="7">
        <f t="shared" si="134"/>
        <v>31087.735000000001</v>
      </c>
      <c r="Q213" s="7">
        <f t="shared" si="135"/>
        <v>306004.12399999937</v>
      </c>
      <c r="R213" s="8">
        <f t="shared" si="136"/>
        <v>2275176.5959999994</v>
      </c>
    </row>
    <row r="214" spans="1:18" ht="26.25" customHeight="1" x14ac:dyDescent="0.25">
      <c r="A214" s="37"/>
      <c r="B214" s="9"/>
      <c r="C214" s="9" t="s">
        <v>18</v>
      </c>
      <c r="D214" s="28">
        <v>182.1</v>
      </c>
      <c r="E214" s="28">
        <v>30367.900000000009</v>
      </c>
      <c r="F214" s="28">
        <v>51147.72099999999</v>
      </c>
      <c r="G214" s="28">
        <v>10700.84400000001</v>
      </c>
      <c r="H214" s="10">
        <v>92398.565000000002</v>
      </c>
      <c r="I214" s="28">
        <v>155458.4</v>
      </c>
      <c r="J214" s="28"/>
      <c r="K214" s="28"/>
      <c r="L214" s="28"/>
      <c r="M214" s="11">
        <v>155458.4</v>
      </c>
      <c r="N214" s="7">
        <f t="shared" si="132"/>
        <v>155640.5</v>
      </c>
      <c r="O214" s="7">
        <f t="shared" si="133"/>
        <v>30367.900000000009</v>
      </c>
      <c r="P214" s="7">
        <f t="shared" si="134"/>
        <v>51147.72099999999</v>
      </c>
      <c r="Q214" s="7">
        <f t="shared" si="135"/>
        <v>10700.84400000001</v>
      </c>
      <c r="R214" s="8">
        <f t="shared" si="136"/>
        <v>247856.965</v>
      </c>
    </row>
    <row r="215" spans="1:18" ht="26.25" customHeight="1" x14ac:dyDescent="0.25">
      <c r="A215" s="37"/>
      <c r="B215" s="12" t="s">
        <v>26</v>
      </c>
      <c r="C215" s="12"/>
      <c r="D215" s="13">
        <v>1910479.2100000002</v>
      </c>
      <c r="E215" s="13">
        <v>58155.527000000009</v>
      </c>
      <c r="F215" s="13">
        <v>82235.455999999991</v>
      </c>
      <c r="G215" s="13">
        <v>193720.13099999941</v>
      </c>
      <c r="H215" s="13">
        <v>2244590.3239999996</v>
      </c>
      <c r="I215" s="13">
        <v>155458.4</v>
      </c>
      <c r="J215" s="13"/>
      <c r="K215" s="13"/>
      <c r="L215" s="13">
        <v>122984.837</v>
      </c>
      <c r="M215" s="13">
        <v>278443.23699999996</v>
      </c>
      <c r="N215" s="6">
        <f t="shared" si="132"/>
        <v>2065937.61</v>
      </c>
      <c r="O215" s="6">
        <f t="shared" si="133"/>
        <v>58155.527000000009</v>
      </c>
      <c r="P215" s="6">
        <f t="shared" si="134"/>
        <v>82235.455999999991</v>
      </c>
      <c r="Q215" s="6">
        <f t="shared" si="135"/>
        <v>316704.96799999941</v>
      </c>
      <c r="R215" s="6">
        <f t="shared" si="136"/>
        <v>2523033.5609999998</v>
      </c>
    </row>
    <row r="216" spans="1:18" ht="26.25" customHeight="1" x14ac:dyDescent="0.25">
      <c r="A216" s="37"/>
      <c r="B216" s="9" t="s">
        <v>7</v>
      </c>
      <c r="C216" s="9" t="s">
        <v>4</v>
      </c>
      <c r="D216" s="28"/>
      <c r="E216" s="28"/>
      <c r="F216" s="28">
        <v>16450.914000000001</v>
      </c>
      <c r="G216" s="28"/>
      <c r="H216" s="10">
        <v>16450.914000000001</v>
      </c>
      <c r="I216" s="28"/>
      <c r="J216" s="28">
        <v>388419.86800000002</v>
      </c>
      <c r="K216" s="28">
        <v>675.65600000000006</v>
      </c>
      <c r="L216" s="28"/>
      <c r="M216" s="11">
        <v>389095.52400000003</v>
      </c>
      <c r="N216" s="7">
        <f t="shared" si="132"/>
        <v>0</v>
      </c>
      <c r="O216" s="7">
        <f t="shared" si="133"/>
        <v>388419.86800000002</v>
      </c>
      <c r="P216" s="7">
        <f t="shared" si="134"/>
        <v>17126.57</v>
      </c>
      <c r="Q216" s="7">
        <f t="shared" si="135"/>
        <v>0</v>
      </c>
      <c r="R216" s="8">
        <f t="shared" si="136"/>
        <v>405546.43800000002</v>
      </c>
    </row>
    <row r="217" spans="1:18" ht="26.25" customHeight="1" x14ac:dyDescent="0.25">
      <c r="A217" s="37"/>
      <c r="B217" s="9"/>
      <c r="C217" s="9" t="s">
        <v>18</v>
      </c>
      <c r="D217" s="28"/>
      <c r="E217" s="28">
        <v>25460.187000000002</v>
      </c>
      <c r="F217" s="28">
        <v>99060.550000000017</v>
      </c>
      <c r="G217" s="28"/>
      <c r="H217" s="10">
        <v>124520.73700000002</v>
      </c>
      <c r="I217" s="28"/>
      <c r="J217" s="28">
        <v>539563.99599999993</v>
      </c>
      <c r="K217" s="28">
        <v>7778.3499999999995</v>
      </c>
      <c r="L217" s="28"/>
      <c r="M217" s="11">
        <v>547342.3459999999</v>
      </c>
      <c r="N217" s="7">
        <f t="shared" si="132"/>
        <v>0</v>
      </c>
      <c r="O217" s="7">
        <f t="shared" si="133"/>
        <v>565024.18299999996</v>
      </c>
      <c r="P217" s="7">
        <f t="shared" si="134"/>
        <v>106838.90000000002</v>
      </c>
      <c r="Q217" s="7">
        <f t="shared" si="135"/>
        <v>0</v>
      </c>
      <c r="R217" s="8">
        <f t="shared" si="136"/>
        <v>671863.08299999987</v>
      </c>
    </row>
    <row r="218" spans="1:18" ht="26.25" customHeight="1" x14ac:dyDescent="0.25">
      <c r="A218" s="37"/>
      <c r="B218" s="4" t="s">
        <v>26</v>
      </c>
      <c r="C218" s="4"/>
      <c r="D218" s="6"/>
      <c r="E218" s="6">
        <v>25460.187000000002</v>
      </c>
      <c r="F218" s="6">
        <v>115511.46400000002</v>
      </c>
      <c r="G218" s="6"/>
      <c r="H218" s="6">
        <v>140971.65100000001</v>
      </c>
      <c r="I218" s="6"/>
      <c r="J218" s="6">
        <v>927983.86399999994</v>
      </c>
      <c r="K218" s="6">
        <v>8454.0059999999994</v>
      </c>
      <c r="L218" s="6"/>
      <c r="M218" s="6">
        <v>936437.86999999988</v>
      </c>
      <c r="N218" s="6">
        <f t="shared" ref="N218:R218" si="139">SUM(N216:N217)</f>
        <v>0</v>
      </c>
      <c r="O218" s="6">
        <f t="shared" si="139"/>
        <v>953444.05099999998</v>
      </c>
      <c r="P218" s="6">
        <f t="shared" si="139"/>
        <v>123965.47000000003</v>
      </c>
      <c r="Q218" s="6">
        <f t="shared" si="139"/>
        <v>0</v>
      </c>
      <c r="R218" s="6">
        <f t="shared" si="139"/>
        <v>1077409.5209999999</v>
      </c>
    </row>
    <row r="219" spans="1:18" ht="26.25" customHeight="1" x14ac:dyDescent="0.25">
      <c r="A219" s="37"/>
      <c r="B219" s="27" t="s">
        <v>27</v>
      </c>
      <c r="C219" s="14" t="s">
        <v>4</v>
      </c>
      <c r="D219" s="15">
        <f>SUM(D204,D207,D210,D213,D216)</f>
        <v>69806052.86499998</v>
      </c>
      <c r="E219" s="15">
        <f t="shared" ref="E219:M219" si="140">SUM(E204,E207,E210,E213,E216)</f>
        <v>40870240.389000013</v>
      </c>
      <c r="F219" s="15">
        <f t="shared" si="140"/>
        <v>8169908.2040000055</v>
      </c>
      <c r="G219" s="15">
        <f t="shared" si="140"/>
        <v>40055372.571000695</v>
      </c>
      <c r="H219" s="15">
        <f t="shared" si="140"/>
        <v>158901574.02900073</v>
      </c>
      <c r="I219" s="15">
        <f t="shared" si="140"/>
        <v>60084153.750999995</v>
      </c>
      <c r="J219" s="15">
        <f t="shared" si="140"/>
        <v>172997119.493</v>
      </c>
      <c r="K219" s="15">
        <f t="shared" si="140"/>
        <v>9792652.6350000072</v>
      </c>
      <c r="L219" s="15">
        <f t="shared" si="140"/>
        <v>21195865.328000695</v>
      </c>
      <c r="M219" s="15">
        <f t="shared" si="140"/>
        <v>264069791.2070007</v>
      </c>
      <c r="N219" s="15">
        <f t="shared" ref="N219:N221" si="141">D219+I219</f>
        <v>129890206.61599997</v>
      </c>
      <c r="O219" s="15">
        <f t="shared" ref="O219:O221" si="142">E219+J219</f>
        <v>213867359.88200003</v>
      </c>
      <c r="P219" s="15">
        <f t="shared" ref="P219:P221" si="143">F219+K219</f>
        <v>17962560.839000013</v>
      </c>
      <c r="Q219" s="15">
        <f t="shared" ref="Q219:Q221" si="144">G219+L219</f>
        <v>61251237.89900139</v>
      </c>
      <c r="R219" s="15">
        <f t="shared" ref="R219:R221" si="145">H219+M219</f>
        <v>422971365.23600143</v>
      </c>
    </row>
    <row r="220" spans="1:18" ht="26.25" customHeight="1" x14ac:dyDescent="0.25">
      <c r="A220" s="37"/>
      <c r="B220" s="14"/>
      <c r="C220" s="14" t="s">
        <v>18</v>
      </c>
      <c r="D220" s="15">
        <f>SUM(D205,D208,D211,D214,D217)</f>
        <v>168964683.79000002</v>
      </c>
      <c r="E220" s="15">
        <f t="shared" ref="E220:M220" si="146">SUM(E205,E208,E211,E214,E217)</f>
        <v>19106296.062999997</v>
      </c>
      <c r="F220" s="15">
        <f t="shared" si="146"/>
        <v>13795784.299000001</v>
      </c>
      <c r="G220" s="15">
        <f t="shared" si="146"/>
        <v>48687810.746996567</v>
      </c>
      <c r="H220" s="15">
        <f t="shared" si="146"/>
        <v>250554574.89899653</v>
      </c>
      <c r="I220" s="15">
        <f t="shared" si="146"/>
        <v>407795380.58599991</v>
      </c>
      <c r="J220" s="15">
        <f t="shared" si="146"/>
        <v>81798583.166000009</v>
      </c>
      <c r="K220" s="15">
        <f t="shared" si="146"/>
        <v>28245764.943000037</v>
      </c>
      <c r="L220" s="15">
        <f t="shared" si="146"/>
        <v>23052587.018000022</v>
      </c>
      <c r="M220" s="15">
        <f t="shared" si="146"/>
        <v>540892315.71299994</v>
      </c>
      <c r="N220" s="15">
        <f t="shared" si="141"/>
        <v>576760064.37599993</v>
      </c>
      <c r="O220" s="15">
        <f t="shared" si="142"/>
        <v>100904879.229</v>
      </c>
      <c r="P220" s="15">
        <f t="shared" si="143"/>
        <v>42041549.242000036</v>
      </c>
      <c r="Q220" s="15">
        <f t="shared" si="144"/>
        <v>71740397.764996588</v>
      </c>
      <c r="R220" s="15">
        <f t="shared" si="145"/>
        <v>791446890.61199641</v>
      </c>
    </row>
    <row r="221" spans="1:18" ht="26.25" customHeight="1" thickBot="1" x14ac:dyDescent="0.3">
      <c r="A221" s="38"/>
      <c r="B221" s="26"/>
      <c r="C221" s="16" t="s">
        <v>27</v>
      </c>
      <c r="D221" s="17">
        <f>SUM(D218,D215,D212,D209,D206)</f>
        <v>238770736.655</v>
      </c>
      <c r="E221" s="17">
        <f t="shared" ref="E221:M221" si="147">SUM(E218,E215,E212,E209,E206)</f>
        <v>59976536.452000022</v>
      </c>
      <c r="F221" s="17">
        <f t="shared" si="147"/>
        <v>21965692.503000006</v>
      </c>
      <c r="G221" s="17">
        <f t="shared" si="147"/>
        <v>88743183.317997262</v>
      </c>
      <c r="H221" s="17">
        <f t="shared" si="147"/>
        <v>409456148.92799723</v>
      </c>
      <c r="I221" s="17">
        <f t="shared" si="147"/>
        <v>467879534.33699989</v>
      </c>
      <c r="J221" s="17">
        <f t="shared" si="147"/>
        <v>254795702.65899998</v>
      </c>
      <c r="K221" s="17">
        <f t="shared" si="147"/>
        <v>38038417.578000039</v>
      </c>
      <c r="L221" s="17">
        <f t="shared" si="147"/>
        <v>44248452.346000709</v>
      </c>
      <c r="M221" s="17">
        <f t="shared" si="147"/>
        <v>804962106.92000055</v>
      </c>
      <c r="N221" s="17">
        <f t="shared" si="141"/>
        <v>706650270.99199986</v>
      </c>
      <c r="O221" s="17">
        <f t="shared" si="142"/>
        <v>314772239.111</v>
      </c>
      <c r="P221" s="17">
        <f t="shared" si="143"/>
        <v>60004110.081000045</v>
      </c>
      <c r="Q221" s="17">
        <f t="shared" si="144"/>
        <v>132991635.66399798</v>
      </c>
      <c r="R221" s="17">
        <f t="shared" si="145"/>
        <v>1214418255.8479977</v>
      </c>
    </row>
  </sheetData>
  <mergeCells count="21">
    <mergeCell ref="A204:A221"/>
    <mergeCell ref="A186:A203"/>
    <mergeCell ref="A60:A77"/>
    <mergeCell ref="A78:A95"/>
    <mergeCell ref="A96:A113"/>
    <mergeCell ref="A168:A185"/>
    <mergeCell ref="A150:A167"/>
    <mergeCell ref="A132:A149"/>
    <mergeCell ref="A114:A131"/>
    <mergeCell ref="A4:A5"/>
    <mergeCell ref="A6:A23"/>
    <mergeCell ref="A24:A41"/>
    <mergeCell ref="A42:A59"/>
    <mergeCell ref="M4:M5"/>
    <mergeCell ref="N4:Q4"/>
    <mergeCell ref="R4:R5"/>
    <mergeCell ref="B4:B5"/>
    <mergeCell ref="C4:C5"/>
    <mergeCell ref="D4:G4"/>
    <mergeCell ref="H4:H5"/>
    <mergeCell ref="I4:L4"/>
  </mergeCells>
  <pageMargins left="0" right="0" top="0" bottom="0" header="0" footer="0"/>
  <pageSetup paperSize="9" scale="50" orientation="landscape" verticalDpi="0" r:id="rId1"/>
  <rowBreaks count="5" manualBreakCount="5">
    <brk id="23" max="16383" man="1"/>
    <brk id="41" max="16383" man="1"/>
    <brk id="59" max="16383" man="1"/>
    <brk id="77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01009C1-B33B-4843-8BA0-011A046298C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AQU_3_3_2_1_1_TOTAL</vt:lpstr>
      <vt:lpstr>AQU_3_3_2_1_1</vt:lpstr>
      <vt:lpstr>AQU_3_3_2_1_1!Titulos_de_impressao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Edson Ferreira Lopes</cp:lastModifiedBy>
  <cp:lastPrinted>2016-03-08T15:03:22Z</cp:lastPrinted>
  <dcterms:created xsi:type="dcterms:W3CDTF">2015-07-09T18:52:31Z</dcterms:created>
  <dcterms:modified xsi:type="dcterms:W3CDTF">2022-12-23T13:46:56Z</dcterms:modified>
</cp:coreProperties>
</file>