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38" yWindow="100" windowWidth="14801" windowHeight="8014"/>
  </bookViews>
  <sheets>
    <sheet name="ROD_1_1_1" sheetId="2" r:id="rId1"/>
  </sheets>
  <definedNames>
    <definedName name="_xlnm._FilterDatabase" localSheetId="0" hidden="1">ROD_1_1_1!$A$1:$A$154</definedName>
    <definedName name="_xlnm.Print_Area" localSheetId="0">ROD_1_1_1!$A$1:$K$150</definedName>
  </definedNames>
  <calcPr calcId="162913"/>
</workbook>
</file>

<file path=xl/calcChain.xml><?xml version="1.0" encoding="utf-8"?>
<calcChain xmlns="http://schemas.openxmlformats.org/spreadsheetml/2006/main">
  <c r="D26" i="2" l="1"/>
  <c r="C26" i="2"/>
  <c r="B26" i="2"/>
  <c r="E25" i="2"/>
  <c r="E26" i="2" s="1"/>
  <c r="B146" i="2" l="1"/>
  <c r="F55" i="2" l="1"/>
  <c r="G55" i="2"/>
  <c r="E55" i="2"/>
  <c r="D55" i="2"/>
  <c r="C55" i="2"/>
  <c r="B55" i="2"/>
  <c r="G54" i="2"/>
  <c r="F54" i="2"/>
  <c r="E54" i="2"/>
  <c r="D54" i="2"/>
  <c r="C54" i="2"/>
  <c r="B54" i="2"/>
  <c r="G53" i="2"/>
  <c r="F53" i="2"/>
  <c r="E53" i="2"/>
  <c r="D53" i="2"/>
  <c r="C53" i="2"/>
  <c r="B53" i="2"/>
  <c r="G52" i="2"/>
  <c r="F52" i="2"/>
  <c r="E52" i="2"/>
  <c r="D52" i="2"/>
  <c r="C52" i="2"/>
  <c r="B52" i="2"/>
</calcChain>
</file>

<file path=xl/sharedStrings.xml><?xml version="1.0" encoding="utf-8"?>
<sst xmlns="http://schemas.openxmlformats.org/spreadsheetml/2006/main" count="170" uniqueCount="109">
  <si>
    <t>Total</t>
  </si>
  <si>
    <t>Planejada</t>
  </si>
  <si>
    <t>Pavimentada</t>
  </si>
  <si>
    <t>Federal</t>
  </si>
  <si>
    <t>Empresas</t>
  </si>
  <si>
    <t>Cooperativas</t>
  </si>
  <si>
    <t>Autônomos</t>
  </si>
  <si>
    <t>Extensão Total (km)</t>
  </si>
  <si>
    <t>Ótimo</t>
  </si>
  <si>
    <t>Bom</t>
  </si>
  <si>
    <t>Regular</t>
  </si>
  <si>
    <t>Ruim</t>
  </si>
  <si>
    <t>Péssimo</t>
  </si>
  <si>
    <t>Sinalização</t>
  </si>
  <si>
    <t>Geometria</t>
  </si>
  <si>
    <t>Pesquisa CNT de Rodovias</t>
  </si>
  <si>
    <t>Malha rodoviária</t>
  </si>
  <si>
    <t>AUTOMÓVEIS</t>
  </si>
  <si>
    <t>COMERCIAIS LEVES</t>
  </si>
  <si>
    <t>CAMINHÕES</t>
  </si>
  <si>
    <t>ÔNIBUS</t>
  </si>
  <si>
    <t>TOTAL</t>
  </si>
  <si>
    <t>Frota</t>
  </si>
  <si>
    <t>AUTOMÓVEL</t>
  </si>
  <si>
    <t>BONDE</t>
  </si>
  <si>
    <t>CAMINHÃO</t>
  </si>
  <si>
    <t>CAMINHONETE</t>
  </si>
  <si>
    <t>CAMIONETA</t>
  </si>
  <si>
    <t>CICLOMOTOR</t>
  </si>
  <si>
    <t>MICROÔNIBUS</t>
  </si>
  <si>
    <t>MOTOCICLETA</t>
  </si>
  <si>
    <t>MOTONETA</t>
  </si>
  <si>
    <t>QUADRICICLO</t>
  </si>
  <si>
    <t>REBOQUE</t>
  </si>
  <si>
    <t>SEMIREBOQUE</t>
  </si>
  <si>
    <t>SIDECAR</t>
  </si>
  <si>
    <t>OUTROS</t>
  </si>
  <si>
    <t>TRATORRODAS</t>
  </si>
  <si>
    <t>TRICICLO</t>
  </si>
  <si>
    <t>UTILITÁRIO</t>
  </si>
  <si>
    <t>Transporte de Passageiros</t>
  </si>
  <si>
    <t>Abril</t>
  </si>
  <si>
    <t>Outubro</t>
  </si>
  <si>
    <t>Nota: Dados referentes a 9 capitais braisleiras: Belo Horizonte-MG, Curitiba-PR, Fortaleza-CE, Goiânia-GO, Porto Alegre-RS, Recife-PE, Rio de Janeiro-RJ, Salvador-BA e São Paulo-SP</t>
  </si>
  <si>
    <t>Transporte rodoviário regular</t>
  </si>
  <si>
    <t>Variável</t>
  </si>
  <si>
    <t>Tipo de serviço</t>
  </si>
  <si>
    <t>Transporte interestadual superior a 75 km</t>
  </si>
  <si>
    <t>Transporte interestadual inferior a 75 km (semiurbano)</t>
  </si>
  <si>
    <t>Transporte internacional inferior a 75 km (semiurbano)</t>
  </si>
  <si>
    <t>Transporte internacional superior a 75 km</t>
  </si>
  <si>
    <t>n</t>
  </si>
  <si>
    <t>Jurisdição</t>
  </si>
  <si>
    <t>Estado Geral</t>
  </si>
  <si>
    <t>Pavimento</t>
  </si>
  <si>
    <t>Passageiros (em milhões)</t>
  </si>
  <si>
    <t>Mês</t>
  </si>
  <si>
    <t>Quantidade</t>
  </si>
  <si>
    <t>Produção</t>
  </si>
  <si>
    <t>Exportações</t>
  </si>
  <si>
    <t>Ônibus</t>
  </si>
  <si>
    <t>(continua...)</t>
  </si>
  <si>
    <t>Transporte público urbano</t>
  </si>
  <si>
    <t>Média</t>
  </si>
  <si>
    <t>CAMINHÃO TRATOR</t>
  </si>
  <si>
    <t>CHASSI PLATAFORMA</t>
  </si>
  <si>
    <t>TRATOR ESTEIRA</t>
  </si>
  <si>
    <t>Fonte: Tabela ROD_1_2_1_1</t>
  </si>
  <si>
    <t>Fonte: Tabela ROD_1_2_2_1</t>
  </si>
  <si>
    <t>Fonte: Tabela ROD_1_2_3_1</t>
  </si>
  <si>
    <t>Fonte: Tabela ROD_1_3_1_2_2</t>
  </si>
  <si>
    <t>Fonte: Tabela ROD_1_3_1_2_3</t>
  </si>
  <si>
    <t>Fonte: Tabela ROD_1_3_1_2_4</t>
  </si>
  <si>
    <t>Fonte: Tabela ROD_1_3_1_2_5</t>
  </si>
  <si>
    <t>Fonte: Tabela ROD_1_4_1_1_1</t>
  </si>
  <si>
    <t>Fonte: Tabela ROD_1_4_1_2_1</t>
  </si>
  <si>
    <t>Fonte: Tabela ROD_1_4_2_1_1_1</t>
  </si>
  <si>
    <t>Fonte: Tabela ROD_1_5_1_1</t>
  </si>
  <si>
    <t>Fonte: Tabela ROD_1_5_1_5</t>
  </si>
  <si>
    <t>Fonte: Tabela ROD_1_5_2_1</t>
  </si>
  <si>
    <t>Fonte: Tabela ROD_1_5_2_2</t>
  </si>
  <si>
    <t>Malha rodoviária (km)</t>
  </si>
  <si>
    <t>Extensão Total (%)</t>
  </si>
  <si>
    <t>Tipo de Veículo (n)</t>
  </si>
  <si>
    <t>Transporte rodoviário de passageiros</t>
  </si>
  <si>
    <t>Fonte: Tabela ROD_1_5_3_1</t>
  </si>
  <si>
    <t>Fonte: Tabela ROD_1_5_3_2</t>
  </si>
  <si>
    <t>Fonte: Tabela ROD_1_5_3_6</t>
  </si>
  <si>
    <t xml:space="preserve">Transporte de Cargas </t>
  </si>
  <si>
    <t>Não Pavimentada</t>
  </si>
  <si>
    <t>Estaduais Transitórias, Estaduais e Municipais</t>
  </si>
  <si>
    <t xml:space="preserve">                SNV Rodoviário 2017</t>
  </si>
  <si>
    <t>Quantidade de empresas no transporte rodoviário de passageiros - 2019</t>
  </si>
  <si>
    <t>Quantidade de veículos (ônibus) no transporte rodoviário de passageiros - 2019</t>
  </si>
  <si>
    <t>Quantidade de empresas no transporte rodoviário regular de passageiros - 2019</t>
  </si>
  <si>
    <t>Quantidade de veículos (ônibus) no transporte rodoviário regular de passageiros - 2019</t>
  </si>
  <si>
    <t>Malha rodoviária por jurisdição segundo situação física e tipo de implantação - 2019</t>
  </si>
  <si>
    <t>Fonte: Tabela ROD_1_3_1_1_1_1</t>
  </si>
  <si>
    <t>Idade média da frota do sistema de ônibus urbano - 2019</t>
  </si>
  <si>
    <t>Quantidade de passageiros transportados no transporte regular de passageiros por tipo de serviço - 2019</t>
  </si>
  <si>
    <t>Total de empresas transportadoras de carga regularmente inscritas - 2021</t>
  </si>
  <si>
    <t>Total de cooperativas transportadoras de carga regularmente inscritas - 2021</t>
  </si>
  <si>
    <t>Total de autônomos transportadores de carga regularmente inscritos - 2021</t>
  </si>
  <si>
    <t>Classificação das rodovias avaliadas na Pesquisa CNT de Rodovias por tipo de variável 2021</t>
  </si>
  <si>
    <t>Distribuição da classificação da rodovias avaliadas na Pesquisa CNT de Rodovias por tipo de variável 2021</t>
  </si>
  <si>
    <t>Produção de autoveículos montados segundo tipo - 2020</t>
  </si>
  <si>
    <t>Exportações de autoveículos montados segundo tipo de veículo - 2020</t>
  </si>
  <si>
    <t>Frota de veículos com placa segundo tipo -  2021</t>
  </si>
  <si>
    <t>Quantidade de passageiros transportados por mês no sistema de ônibus urbano - 2020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</si>
</sst>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_-* #,##0_-;\-* #,##0_-;_-* &quot;-&quot;??_-;_-@_-"/>
    <numFmt numFmtId="165" formatCode="_(* #,##0.00_);_(* \(#,##0.00\);_(* &quot;-&quot;??_);_(@_)"/>
    <numFmt numFmtId="166" formatCode="#0"/>
    <numFmt numFmtId="167" formatCode="0.0"/>
    <numFmt numFmtId="168" formatCode="0.0%"/>
    <numFmt numFmtId="169" formatCode="_-* #,##0.0_-;\-* #,##0.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FF0000"/>
      <name val="Arial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sz val="6"/>
      <color theme="1"/>
      <name val="Arial"/>
      <family val="2"/>
    </font>
    <font>
      <sz val="6"/>
      <name val="Arial"/>
      <family val="2"/>
    </font>
    <font>
      <b/>
      <sz val="16"/>
      <color theme="0"/>
      <name val="Arial"/>
      <family val="2"/>
    </font>
    <font>
      <b/>
      <sz val="16"/>
      <name val="Arial"/>
      <family val="2"/>
    </font>
    <font>
      <b/>
      <sz val="12"/>
      <color theme="1"/>
      <name val="Arial"/>
      <family val="2"/>
    </font>
    <font>
      <sz val="6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B5E1D9"/>
        <bgColor indexed="64"/>
      </patternFill>
    </fill>
    <fill>
      <patternFill patternType="solid">
        <fgColor rgb="FF45AB9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5AB97"/>
        <bgColor theme="4"/>
      </patternFill>
    </fill>
    <fill>
      <patternFill patternType="solid">
        <fgColor rgb="FFA2DACF"/>
        <bgColor indexed="64"/>
      </patternFill>
    </fill>
  </fills>
  <borders count="1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theme="0"/>
      </top>
      <bottom style="medium">
        <color theme="1"/>
      </bottom>
      <diagonal/>
    </border>
    <border>
      <left/>
      <right style="thin">
        <color theme="0"/>
      </right>
      <top style="thin">
        <color theme="0"/>
      </top>
      <bottom style="medium">
        <color theme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thin">
        <color theme="0"/>
      </right>
      <top/>
      <bottom style="medium">
        <color theme="1"/>
      </bottom>
      <diagonal/>
    </border>
    <border>
      <left style="thin">
        <color theme="0"/>
      </left>
      <right/>
      <top/>
      <bottom style="medium">
        <color theme="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8">
    <xf numFmtId="0" fontId="0" fillId="0" borderId="0" xfId="0"/>
    <xf numFmtId="0" fontId="2" fillId="0" borderId="0" xfId="0" applyFont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0" xfId="0" applyFont="1"/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4" borderId="1" xfId="0" applyFont="1" applyFill="1" applyBorder="1" applyAlignment="1">
      <alignment horizontal="center" vertical="center"/>
    </xf>
    <xf numFmtId="167" fontId="7" fillId="0" borderId="0" xfId="0" applyNumberFormat="1" applyFont="1" applyAlignment="1">
      <alignment vertical="center"/>
    </xf>
    <xf numFmtId="0" fontId="4" fillId="0" borderId="0" xfId="2" applyFont="1" applyAlignment="1">
      <alignment horizontal="left" vertical="center" wrapText="1"/>
    </xf>
    <xf numFmtId="0" fontId="4" fillId="0" borderId="0" xfId="2" applyFont="1" applyAlignment="1">
      <alignment vertical="center"/>
    </xf>
    <xf numFmtId="0" fontId="5" fillId="3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43" fontId="4" fillId="0" borderId="0" xfId="1" applyFont="1" applyAlignment="1">
      <alignment vertical="center"/>
    </xf>
    <xf numFmtId="0" fontId="9" fillId="0" borderId="0" xfId="0" applyFont="1" applyAlignment="1">
      <alignment vertical="center"/>
    </xf>
    <xf numFmtId="0" fontId="5" fillId="3" borderId="2" xfId="2" applyFont="1" applyFill="1" applyBorder="1" applyAlignment="1">
      <alignment horizontal="center" vertical="center" wrapText="1"/>
    </xf>
    <xf numFmtId="0" fontId="5" fillId="0" borderId="0" xfId="2" applyFont="1" applyAlignment="1">
      <alignment vertical="center"/>
    </xf>
    <xf numFmtId="164" fontId="4" fillId="0" borderId="0" xfId="3" applyNumberFormat="1" applyFont="1" applyAlignment="1">
      <alignment vertical="center"/>
    </xf>
    <xf numFmtId="0" fontId="5" fillId="3" borderId="1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 wrapText="1"/>
    </xf>
    <xf numFmtId="0" fontId="5" fillId="3" borderId="2" xfId="2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9" fillId="0" borderId="0" xfId="0" applyFont="1"/>
    <xf numFmtId="164" fontId="4" fillId="0" borderId="0" xfId="0" applyNumberFormat="1" applyFont="1" applyAlignment="1">
      <alignment vertical="center"/>
    </xf>
    <xf numFmtId="0" fontId="8" fillId="3" borderId="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vertical="center"/>
    </xf>
    <xf numFmtId="166" fontId="4" fillId="0" borderId="13" xfId="2" applyNumberFormat="1" applyFont="1" applyBorder="1" applyAlignment="1">
      <alignment horizontal="right" vertical="center" wrapText="1"/>
    </xf>
    <xf numFmtId="167" fontId="7" fillId="0" borderId="12" xfId="0" applyNumberFormat="1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164" fontId="4" fillId="0" borderId="11" xfId="1" applyNumberFormat="1" applyFont="1" applyBorder="1" applyAlignment="1">
      <alignment vertical="center"/>
    </xf>
    <xf numFmtId="164" fontId="6" fillId="0" borderId="12" xfId="1" applyNumberFormat="1" applyFont="1" applyBorder="1" applyAlignment="1">
      <alignment vertical="center"/>
    </xf>
    <xf numFmtId="164" fontId="4" fillId="0" borderId="12" xfId="1" applyNumberFormat="1" applyFont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3" fontId="4" fillId="0" borderId="11" xfId="0" applyNumberFormat="1" applyFont="1" applyBorder="1" applyAlignment="1">
      <alignment horizontal="center" vertical="center"/>
    </xf>
    <xf numFmtId="3" fontId="6" fillId="0" borderId="12" xfId="0" applyNumberFormat="1" applyFont="1" applyBorder="1" applyAlignment="1">
      <alignment horizontal="center" vertical="center"/>
    </xf>
    <xf numFmtId="168" fontId="4" fillId="2" borderId="12" xfId="4" applyNumberFormat="1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/>
    </xf>
    <xf numFmtId="164" fontId="4" fillId="0" borderId="12" xfId="1" applyNumberFormat="1" applyFont="1" applyFill="1" applyBorder="1" applyAlignment="1">
      <alignment horizontal="left" vertical="center"/>
    </xf>
    <xf numFmtId="0" fontId="4" fillId="0" borderId="9" xfId="0" applyFont="1" applyBorder="1" applyAlignment="1">
      <alignment vertical="center"/>
    </xf>
    <xf numFmtId="0" fontId="4" fillId="2" borderId="7" xfId="2" applyFont="1" applyFill="1" applyBorder="1" applyAlignment="1">
      <alignment vertical="center" wrapText="1"/>
    </xf>
    <xf numFmtId="164" fontId="4" fillId="4" borderId="2" xfId="1" applyNumberFormat="1" applyFont="1" applyFill="1" applyBorder="1" applyAlignment="1">
      <alignment vertical="center"/>
    </xf>
    <xf numFmtId="164" fontId="4" fillId="2" borderId="5" xfId="1" applyNumberFormat="1" applyFont="1" applyFill="1" applyBorder="1" applyAlignment="1">
      <alignment vertical="center" wrapText="1"/>
    </xf>
    <xf numFmtId="164" fontId="4" fillId="2" borderId="6" xfId="1" applyNumberFormat="1" applyFont="1" applyFill="1" applyBorder="1" applyAlignment="1">
      <alignment vertical="center" wrapText="1"/>
    </xf>
    <xf numFmtId="0" fontId="6" fillId="4" borderId="2" xfId="0" applyFont="1" applyFill="1" applyBorder="1" applyAlignment="1">
      <alignment vertical="center"/>
    </xf>
    <xf numFmtId="164" fontId="6" fillId="4" borderId="2" xfId="1" applyNumberFormat="1" applyFont="1" applyFill="1" applyBorder="1" applyAlignment="1">
      <alignment vertical="center"/>
    </xf>
    <xf numFmtId="0" fontId="4" fillId="2" borderId="12" xfId="2" applyFont="1" applyFill="1" applyBorder="1" applyAlignment="1">
      <alignment vertical="center" wrapText="1"/>
    </xf>
    <xf numFmtId="164" fontId="4" fillId="2" borderId="13" xfId="1" applyNumberFormat="1" applyFont="1" applyFill="1" applyBorder="1" applyAlignment="1">
      <alignment vertical="center" wrapText="1"/>
    </xf>
    <xf numFmtId="168" fontId="6" fillId="4" borderId="2" xfId="4" applyNumberFormat="1" applyFont="1" applyFill="1" applyBorder="1" applyAlignment="1">
      <alignment vertical="center"/>
    </xf>
    <xf numFmtId="168" fontId="4" fillId="4" borderId="2" xfId="4" applyNumberFormat="1" applyFont="1" applyFill="1" applyBorder="1" applyAlignment="1">
      <alignment vertical="center"/>
    </xf>
    <xf numFmtId="168" fontId="4" fillId="2" borderId="7" xfId="4" applyNumberFormat="1" applyFont="1" applyFill="1" applyBorder="1" applyAlignment="1">
      <alignment vertical="center" wrapText="1"/>
    </xf>
    <xf numFmtId="168" fontId="4" fillId="2" borderId="5" xfId="4" applyNumberFormat="1" applyFont="1" applyFill="1" applyBorder="1" applyAlignment="1">
      <alignment vertical="center" wrapText="1"/>
    </xf>
    <xf numFmtId="168" fontId="4" fillId="2" borderId="6" xfId="4" applyNumberFormat="1" applyFont="1" applyFill="1" applyBorder="1" applyAlignment="1">
      <alignment vertical="center" wrapText="1"/>
    </xf>
    <xf numFmtId="168" fontId="4" fillId="2" borderId="13" xfId="4" applyNumberFormat="1" applyFont="1" applyFill="1" applyBorder="1" applyAlignment="1">
      <alignment vertical="center" wrapText="1"/>
    </xf>
    <xf numFmtId="0" fontId="6" fillId="4" borderId="14" xfId="2" applyFont="1" applyFill="1" applyBorder="1" applyAlignment="1">
      <alignment vertical="center" wrapText="1"/>
    </xf>
    <xf numFmtId="3" fontId="6" fillId="4" borderId="14" xfId="2" applyNumberFormat="1" applyFont="1" applyFill="1" applyBorder="1" applyAlignment="1">
      <alignment horizontal="right" vertical="center"/>
    </xf>
    <xf numFmtId="0" fontId="4" fillId="0" borderId="9" xfId="2" applyFont="1" applyBorder="1" applyAlignment="1">
      <alignment vertical="center" wrapText="1"/>
    </xf>
    <xf numFmtId="3" fontId="4" fillId="0" borderId="8" xfId="2" applyNumberFormat="1" applyFont="1" applyBorder="1" applyAlignment="1">
      <alignment horizontal="right" vertical="center" wrapText="1"/>
    </xf>
    <xf numFmtId="3" fontId="4" fillId="2" borderId="6" xfId="2" applyNumberFormat="1" applyFont="1" applyFill="1" applyBorder="1" applyAlignment="1">
      <alignment horizontal="right" vertical="center" wrapText="1"/>
    </xf>
    <xf numFmtId="0" fontId="4" fillId="0" borderId="7" xfId="2" applyFont="1" applyBorder="1" applyAlignment="1">
      <alignment vertical="center" wrapText="1"/>
    </xf>
    <xf numFmtId="3" fontId="4" fillId="0" borderId="6" xfId="2" applyNumberFormat="1" applyFont="1" applyBorder="1" applyAlignment="1">
      <alignment horizontal="right" vertical="center" wrapText="1"/>
    </xf>
    <xf numFmtId="0" fontId="4" fillId="2" borderId="15" xfId="2" applyFont="1" applyFill="1" applyBorder="1" applyAlignment="1">
      <alignment vertical="center" wrapText="1"/>
    </xf>
    <xf numFmtId="3" fontId="4" fillId="2" borderId="16" xfId="2" applyNumberFormat="1" applyFont="1" applyFill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3" fillId="0" borderId="6" xfId="0" applyFont="1" applyBorder="1" applyAlignment="1">
      <alignment vertical="center"/>
    </xf>
    <xf numFmtId="0" fontId="4" fillId="4" borderId="2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 wrapText="1"/>
    </xf>
    <xf numFmtId="0" fontId="14" fillId="0" borderId="0" xfId="0" applyFont="1" applyAlignment="1">
      <alignment vertical="center"/>
    </xf>
    <xf numFmtId="169" fontId="6" fillId="0" borderId="2" xfId="1" applyNumberFormat="1" applyFont="1" applyBorder="1" applyAlignment="1">
      <alignment vertical="center"/>
    </xf>
    <xf numFmtId="169" fontId="6" fillId="0" borderId="8" xfId="1" applyNumberFormat="1" applyFont="1" applyBorder="1" applyAlignment="1">
      <alignment vertical="center"/>
    </xf>
    <xf numFmtId="169" fontId="6" fillId="2" borderId="5" xfId="1" applyNumberFormat="1" applyFont="1" applyFill="1" applyBorder="1" applyAlignment="1">
      <alignment vertical="center" wrapText="1"/>
    </xf>
    <xf numFmtId="169" fontId="6" fillId="0" borderId="10" xfId="1" applyNumberFormat="1" applyFont="1" applyBorder="1" applyAlignment="1">
      <alignment vertical="center"/>
    </xf>
    <xf numFmtId="3" fontId="6" fillId="0" borderId="12" xfId="0" applyNumberFormat="1" applyFont="1" applyBorder="1" applyAlignment="1">
      <alignment vertical="center"/>
    </xf>
    <xf numFmtId="164" fontId="4" fillId="0" borderId="13" xfId="1" applyNumberFormat="1" applyFont="1" applyBorder="1" applyAlignment="1">
      <alignment horizontal="right" vertical="center" wrapText="1"/>
    </xf>
    <xf numFmtId="0" fontId="5" fillId="3" borderId="4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2" fontId="7" fillId="0" borderId="0" xfId="0" applyNumberFormat="1" applyFont="1" applyAlignment="1">
      <alignment vertical="center"/>
    </xf>
    <xf numFmtId="2" fontId="7" fillId="0" borderId="12" xfId="0" applyNumberFormat="1" applyFont="1" applyBorder="1" applyAlignment="1">
      <alignment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2" fillId="6" borderId="3" xfId="0" applyFont="1" applyFill="1" applyBorder="1" applyAlignment="1">
      <alignment horizontal="center" vertical="center"/>
    </xf>
    <xf numFmtId="0" fontId="12" fillId="6" borderId="4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0" fontId="5" fillId="5" borderId="1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</cellXfs>
  <cellStyles count="5">
    <cellStyle name="Normal" xfId="0" builtinId="0"/>
    <cellStyle name="Normal 2" xfId="2"/>
    <cellStyle name="Porcentagem" xfId="4" builtinId="5"/>
    <cellStyle name="Vírgula" xfId="1" builtinId="3"/>
    <cellStyle name="Vírgula 2" xfId="3"/>
  </cellStyles>
  <dxfs count="0"/>
  <tableStyles count="0" defaultTableStyle="TableStyleMedium2" defaultPivotStyle="PivotStyleMedium9"/>
  <colors>
    <mruColors>
      <color rgb="FFA2DACF"/>
      <color rgb="FFE1F3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54"/>
  <sheetViews>
    <sheetView showGridLines="0" tabSelected="1" view="pageBreakPreview" zoomScaleNormal="100" zoomScaleSheetLayoutView="100" workbookViewId="0">
      <selection sqref="A1:K1"/>
    </sheetView>
  </sheetViews>
  <sheetFormatPr defaultColWidth="9.109375" defaultRowHeight="19.75" customHeight="1" x14ac:dyDescent="0.3"/>
  <cols>
    <col min="1" max="1" width="27.33203125" style="4" customWidth="1"/>
    <col min="2" max="5" width="15" style="4" customWidth="1"/>
    <col min="6" max="11" width="14.5546875" style="4" customWidth="1"/>
    <col min="12" max="21" width="17.88671875" style="4" customWidth="1"/>
    <col min="22" max="16384" width="9.109375" style="4"/>
  </cols>
  <sheetData>
    <row r="1" spans="1:11" s="8" customFormat="1" ht="26.3" customHeight="1" x14ac:dyDescent="0.2">
      <c r="A1" s="88" t="s">
        <v>88</v>
      </c>
      <c r="B1" s="89"/>
      <c r="C1" s="89"/>
      <c r="D1" s="89"/>
      <c r="E1" s="89"/>
      <c r="F1" s="89"/>
      <c r="G1" s="89"/>
      <c r="H1" s="89"/>
      <c r="I1" s="89"/>
      <c r="J1" s="89"/>
      <c r="K1" s="89"/>
    </row>
    <row r="2" spans="1:11" s="8" customFormat="1" ht="13.5" customHeight="1" x14ac:dyDescent="0.2"/>
    <row r="3" spans="1:11" ht="19.75" customHeight="1" x14ac:dyDescent="0.3">
      <c r="A3" s="70" t="s">
        <v>100</v>
      </c>
      <c r="D3" s="31"/>
      <c r="E3" s="31"/>
    </row>
    <row r="4" spans="1:11" ht="19.75" customHeight="1" x14ac:dyDescent="0.3">
      <c r="A4" s="25" t="s">
        <v>4</v>
      </c>
      <c r="B4" s="2" t="s">
        <v>51</v>
      </c>
    </row>
    <row r="5" spans="1:11" ht="19.75" customHeight="1" thickBot="1" x14ac:dyDescent="0.35">
      <c r="A5" s="44" t="s">
        <v>0</v>
      </c>
      <c r="B5" s="45">
        <v>222976</v>
      </c>
    </row>
    <row r="6" spans="1:11" s="21" customFormat="1" ht="8.15" x14ac:dyDescent="0.3">
      <c r="A6" s="21" t="s">
        <v>67</v>
      </c>
    </row>
    <row r="7" spans="1:11" s="8" customFormat="1" ht="13.5" customHeight="1" x14ac:dyDescent="0.2">
      <c r="A7" s="1"/>
    </row>
    <row r="8" spans="1:11" ht="19.75" customHeight="1" x14ac:dyDescent="0.3">
      <c r="A8" s="70" t="s">
        <v>101</v>
      </c>
      <c r="D8" s="31"/>
      <c r="E8" s="31"/>
    </row>
    <row r="9" spans="1:11" ht="19.75" customHeight="1" x14ac:dyDescent="0.3">
      <c r="A9" s="25" t="s">
        <v>5</v>
      </c>
      <c r="B9" s="2" t="s">
        <v>51</v>
      </c>
    </row>
    <row r="10" spans="1:11" ht="19.75" customHeight="1" thickBot="1" x14ac:dyDescent="0.35">
      <c r="A10" s="44" t="s">
        <v>0</v>
      </c>
      <c r="B10" s="45">
        <v>436</v>
      </c>
    </row>
    <row r="11" spans="1:11" s="21" customFormat="1" ht="8.15" x14ac:dyDescent="0.3">
      <c r="A11" s="21" t="s">
        <v>68</v>
      </c>
    </row>
    <row r="12" spans="1:11" s="8" customFormat="1" ht="13.5" customHeight="1" x14ac:dyDescent="0.2">
      <c r="A12" s="1"/>
    </row>
    <row r="13" spans="1:11" ht="19.75" customHeight="1" x14ac:dyDescent="0.3">
      <c r="A13" s="70" t="s">
        <v>102</v>
      </c>
      <c r="E13" s="31"/>
    </row>
    <row r="14" spans="1:11" ht="19.75" customHeight="1" x14ac:dyDescent="0.3">
      <c r="A14" s="25" t="s">
        <v>6</v>
      </c>
      <c r="B14" s="2" t="s">
        <v>51</v>
      </c>
    </row>
    <row r="15" spans="1:11" ht="19.75" customHeight="1" thickBot="1" x14ac:dyDescent="0.35">
      <c r="A15" s="44" t="s">
        <v>0</v>
      </c>
      <c r="B15" s="45">
        <v>732721</v>
      </c>
    </row>
    <row r="16" spans="1:11" s="21" customFormat="1" ht="8.15" x14ac:dyDescent="0.3">
      <c r="A16" s="21" t="s">
        <v>69</v>
      </c>
    </row>
    <row r="17" spans="1:11" s="8" customFormat="1" ht="13.5" customHeight="1" x14ac:dyDescent="0.2"/>
    <row r="18" spans="1:11" s="8" customFormat="1" ht="13.5" customHeight="1" x14ac:dyDescent="0.2"/>
    <row r="19" spans="1:11" s="8" customFormat="1" ht="13.5" customHeight="1" x14ac:dyDescent="0.2"/>
    <row r="20" spans="1:11" s="8" customFormat="1" ht="26.3" customHeight="1" x14ac:dyDescent="0.2">
      <c r="A20" s="88" t="s">
        <v>16</v>
      </c>
      <c r="B20" s="89"/>
      <c r="C20" s="89"/>
      <c r="D20" s="89"/>
      <c r="E20" s="89"/>
      <c r="F20" s="89"/>
      <c r="G20" s="89"/>
      <c r="H20" s="89"/>
      <c r="I20" s="89"/>
      <c r="J20" s="89"/>
      <c r="K20" s="89"/>
    </row>
    <row r="21" spans="1:11" s="8" customFormat="1" ht="13.5" customHeight="1" x14ac:dyDescent="0.2"/>
    <row r="22" spans="1:11" ht="19.75" customHeight="1" x14ac:dyDescent="0.3">
      <c r="A22" s="70" t="s">
        <v>96</v>
      </c>
      <c r="B22" s="3"/>
      <c r="C22" s="3"/>
      <c r="D22" s="3"/>
      <c r="E22" s="3"/>
    </row>
    <row r="23" spans="1:11" ht="19.75" customHeight="1" x14ac:dyDescent="0.3">
      <c r="A23" s="84" t="s">
        <v>52</v>
      </c>
      <c r="B23" s="96" t="s">
        <v>81</v>
      </c>
      <c r="C23" s="97"/>
      <c r="D23" s="97"/>
      <c r="E23" s="97"/>
      <c r="F23" s="82"/>
      <c r="G23" s="82"/>
      <c r="H23" s="82"/>
      <c r="I23" s="82"/>
      <c r="J23" s="82"/>
      <c r="K23" s="82"/>
    </row>
    <row r="24" spans="1:11" s="5" customFormat="1" ht="19.75" customHeight="1" x14ac:dyDescent="0.3">
      <c r="A24" s="84"/>
      <c r="B24" s="85" t="s">
        <v>1</v>
      </c>
      <c r="C24" s="83" t="s">
        <v>89</v>
      </c>
      <c r="D24" s="83" t="s">
        <v>2</v>
      </c>
      <c r="E24" s="83" t="s">
        <v>0</v>
      </c>
    </row>
    <row r="25" spans="1:11" ht="27.55" customHeight="1" x14ac:dyDescent="0.3">
      <c r="A25" s="46" t="s">
        <v>3</v>
      </c>
      <c r="B25" s="76">
        <v>44999.499999999993</v>
      </c>
      <c r="C25" s="76">
        <v>10067.700000000001</v>
      </c>
      <c r="D25" s="76">
        <v>65513.30000000001</v>
      </c>
      <c r="E25" s="77">
        <f>SUM(B25:D25)</f>
        <v>120580.5</v>
      </c>
    </row>
    <row r="26" spans="1:11" ht="27.55" customHeight="1" x14ac:dyDescent="0.3">
      <c r="A26" s="47" t="s">
        <v>90</v>
      </c>
      <c r="B26" s="78">
        <f>B27-B25</f>
        <v>112309.5</v>
      </c>
      <c r="C26" s="78">
        <f t="shared" ref="C26:E26" si="0">C27-C25</f>
        <v>1339870.3</v>
      </c>
      <c r="D26" s="78">
        <f t="shared" si="0"/>
        <v>147939.69999999998</v>
      </c>
      <c r="E26" s="78">
        <f t="shared" si="0"/>
        <v>1600119.5</v>
      </c>
    </row>
    <row r="27" spans="1:11" ht="27.55" customHeight="1" thickBot="1" x14ac:dyDescent="0.35">
      <c r="A27" s="26" t="s">
        <v>0</v>
      </c>
      <c r="B27" s="79">
        <v>157309</v>
      </c>
      <c r="C27" s="79">
        <v>1349938</v>
      </c>
      <c r="D27" s="79">
        <v>213453</v>
      </c>
      <c r="E27" s="79">
        <v>1720700</v>
      </c>
    </row>
    <row r="28" spans="1:11" s="21" customFormat="1" ht="8.15" x14ac:dyDescent="0.3">
      <c r="A28" s="21" t="s">
        <v>97</v>
      </c>
    </row>
    <row r="29" spans="1:11" s="21" customFormat="1" ht="8.15" x14ac:dyDescent="0.3">
      <c r="A29" s="21" t="s">
        <v>91</v>
      </c>
    </row>
    <row r="30" spans="1:11" s="8" customFormat="1" ht="13.5" customHeight="1" x14ac:dyDescent="0.2">
      <c r="A30" s="75"/>
    </row>
    <row r="31" spans="1:11" s="8" customFormat="1" ht="13.5" customHeight="1" x14ac:dyDescent="0.2"/>
    <row r="32" spans="1:11" s="8" customFormat="1" ht="13.5" customHeight="1" x14ac:dyDescent="0.2"/>
    <row r="33" spans="1:11" s="8" customFormat="1" ht="26.3" customHeight="1" x14ac:dyDescent="0.2">
      <c r="A33" s="88" t="s">
        <v>15</v>
      </c>
      <c r="B33" s="89"/>
      <c r="C33" s="89"/>
      <c r="D33" s="89"/>
      <c r="E33" s="89"/>
      <c r="F33" s="89"/>
      <c r="G33" s="89"/>
      <c r="H33" s="89"/>
      <c r="I33" s="89"/>
      <c r="J33" s="89"/>
      <c r="K33" s="89"/>
    </row>
    <row r="34" spans="1:11" s="8" customFormat="1" ht="13.5" customHeight="1" x14ac:dyDescent="0.2"/>
    <row r="35" spans="1:11" ht="19.75" customHeight="1" x14ac:dyDescent="0.3">
      <c r="A35" s="71" t="s">
        <v>103</v>
      </c>
      <c r="B35" s="17"/>
      <c r="C35" s="17"/>
      <c r="D35" s="17"/>
      <c r="E35" s="17"/>
      <c r="F35" s="17"/>
      <c r="G35" s="18"/>
    </row>
    <row r="36" spans="1:11" s="6" customFormat="1" ht="19.75" customHeight="1" x14ac:dyDescent="0.3">
      <c r="A36" s="94" t="s">
        <v>45</v>
      </c>
      <c r="B36" s="92" t="s">
        <v>7</v>
      </c>
      <c r="C36" s="92"/>
      <c r="D36" s="92"/>
      <c r="E36" s="92"/>
      <c r="F36" s="92"/>
      <c r="G36" s="92"/>
    </row>
    <row r="37" spans="1:11" ht="19.75" customHeight="1" x14ac:dyDescent="0.3">
      <c r="A37" s="94"/>
      <c r="B37" s="93">
        <v>2019</v>
      </c>
      <c r="C37" s="93"/>
      <c r="D37" s="93"/>
      <c r="E37" s="93"/>
      <c r="F37" s="93"/>
      <c r="G37" s="93"/>
    </row>
    <row r="38" spans="1:11" ht="19.75" customHeight="1" x14ac:dyDescent="0.3">
      <c r="A38" s="94"/>
      <c r="B38" s="15" t="s">
        <v>8</v>
      </c>
      <c r="C38" s="15" t="s">
        <v>9</v>
      </c>
      <c r="D38" s="15" t="s">
        <v>10</v>
      </c>
      <c r="E38" s="15" t="s">
        <v>11</v>
      </c>
      <c r="F38" s="15" t="s">
        <v>12</v>
      </c>
      <c r="G38" s="15" t="s">
        <v>0</v>
      </c>
    </row>
    <row r="39" spans="1:11" ht="19.75" customHeight="1" x14ac:dyDescent="0.3">
      <c r="A39" s="51" t="s">
        <v>53</v>
      </c>
      <c r="B39" s="48">
        <v>10586</v>
      </c>
      <c r="C39" s="48">
        <v>31041</v>
      </c>
      <c r="D39" s="48">
        <v>42232</v>
      </c>
      <c r="E39" s="48">
        <v>17757</v>
      </c>
      <c r="F39" s="48">
        <v>7487</v>
      </c>
      <c r="G39" s="52">
        <v>109103</v>
      </c>
    </row>
    <row r="40" spans="1:11" ht="19.75" customHeight="1" x14ac:dyDescent="0.3">
      <c r="A40" s="47" t="s">
        <v>54</v>
      </c>
      <c r="B40" s="49">
        <v>36258</v>
      </c>
      <c r="C40" s="49">
        <v>15875</v>
      </c>
      <c r="D40" s="49">
        <v>33405</v>
      </c>
      <c r="E40" s="49">
        <v>17285</v>
      </c>
      <c r="F40" s="49">
        <v>6280</v>
      </c>
      <c r="G40" s="50">
        <v>109103</v>
      </c>
    </row>
    <row r="41" spans="1:11" ht="19.75" customHeight="1" x14ac:dyDescent="0.3">
      <c r="A41" s="72" t="s">
        <v>13</v>
      </c>
      <c r="B41" s="48">
        <v>13895</v>
      </c>
      <c r="C41" s="48">
        <v>30987</v>
      </c>
      <c r="D41" s="48">
        <v>37220</v>
      </c>
      <c r="E41" s="48">
        <v>15269</v>
      </c>
      <c r="F41" s="48">
        <v>11732</v>
      </c>
      <c r="G41" s="48">
        <v>109103</v>
      </c>
    </row>
    <row r="42" spans="1:11" ht="19.75" customHeight="1" thickBot="1" x14ac:dyDescent="0.35">
      <c r="A42" s="53" t="s">
        <v>14</v>
      </c>
      <c r="B42" s="54">
        <v>21915</v>
      </c>
      <c r="C42" s="54">
        <v>19458</v>
      </c>
      <c r="D42" s="54">
        <v>28520</v>
      </c>
      <c r="E42" s="54">
        <v>22088</v>
      </c>
      <c r="F42" s="54">
        <v>17122</v>
      </c>
      <c r="G42" s="54">
        <v>109103</v>
      </c>
    </row>
    <row r="43" spans="1:11" s="21" customFormat="1" ht="8.15" x14ac:dyDescent="0.3">
      <c r="A43" s="21" t="s">
        <v>70</v>
      </c>
    </row>
    <row r="44" spans="1:11" s="21" customFormat="1" ht="8.15" x14ac:dyDescent="0.3">
      <c r="A44" s="21" t="s">
        <v>71</v>
      </c>
    </row>
    <row r="45" spans="1:11" s="21" customFormat="1" ht="8.15" x14ac:dyDescent="0.3">
      <c r="A45" s="21" t="s">
        <v>72</v>
      </c>
    </row>
    <row r="46" spans="1:11" s="21" customFormat="1" ht="8.15" x14ac:dyDescent="0.3">
      <c r="A46" s="21" t="s">
        <v>73</v>
      </c>
    </row>
    <row r="47" spans="1:11" s="8" customFormat="1" ht="13.5" customHeight="1" x14ac:dyDescent="0.2">
      <c r="A47" s="21"/>
    </row>
    <row r="48" spans="1:11" s="8" customFormat="1" ht="13.5" customHeight="1" x14ac:dyDescent="0.2">
      <c r="A48" s="71" t="s">
        <v>104</v>
      </c>
      <c r="B48" s="17"/>
      <c r="C48" s="17"/>
      <c r="D48" s="17"/>
      <c r="E48" s="17"/>
      <c r="F48" s="17"/>
      <c r="G48" s="18"/>
    </row>
    <row r="49" spans="1:11" s="8" customFormat="1" ht="19.75" customHeight="1" x14ac:dyDescent="0.2">
      <c r="A49" s="94" t="s">
        <v>45</v>
      </c>
      <c r="B49" s="92" t="s">
        <v>82</v>
      </c>
      <c r="C49" s="92"/>
      <c r="D49" s="92"/>
      <c r="E49" s="92"/>
      <c r="F49" s="92"/>
      <c r="G49" s="92"/>
    </row>
    <row r="50" spans="1:11" s="8" customFormat="1" ht="19.75" customHeight="1" x14ac:dyDescent="0.2">
      <c r="A50" s="94"/>
      <c r="B50" s="93">
        <v>2019</v>
      </c>
      <c r="C50" s="93"/>
      <c r="D50" s="93"/>
      <c r="E50" s="93"/>
      <c r="F50" s="93"/>
      <c r="G50" s="93"/>
    </row>
    <row r="51" spans="1:11" s="8" customFormat="1" ht="19.75" customHeight="1" x14ac:dyDescent="0.2">
      <c r="A51" s="94"/>
      <c r="B51" s="15" t="s">
        <v>8</v>
      </c>
      <c r="C51" s="15" t="s">
        <v>9</v>
      </c>
      <c r="D51" s="15" t="s">
        <v>10</v>
      </c>
      <c r="E51" s="15" t="s">
        <v>11</v>
      </c>
      <c r="F51" s="15" t="s">
        <v>12</v>
      </c>
      <c r="G51" s="15" t="s">
        <v>0</v>
      </c>
    </row>
    <row r="52" spans="1:11" s="8" customFormat="1" ht="19.75" customHeight="1" x14ac:dyDescent="0.2">
      <c r="A52" s="55" t="s">
        <v>53</v>
      </c>
      <c r="B52" s="56">
        <f>ROUND(B39/G39,3)</f>
        <v>9.7000000000000003E-2</v>
      </c>
      <c r="C52" s="56">
        <f>ROUND(C39/G39,3)</f>
        <v>0.28499999999999998</v>
      </c>
      <c r="D52" s="56">
        <f>ROUND(D39/G39,3)</f>
        <v>0.38700000000000001</v>
      </c>
      <c r="E52" s="56">
        <f>ROUND(E39/G39,3)</f>
        <v>0.16300000000000001</v>
      </c>
      <c r="F52" s="56">
        <f>ROUND(F39/G39,3)</f>
        <v>6.9000000000000006E-2</v>
      </c>
      <c r="G52" s="56">
        <f>ROUND(G39/G39,3)</f>
        <v>1</v>
      </c>
    </row>
    <row r="53" spans="1:11" s="8" customFormat="1" ht="19.75" customHeight="1" x14ac:dyDescent="0.2">
      <c r="A53" s="57" t="s">
        <v>54</v>
      </c>
      <c r="B53" s="58">
        <f t="shared" ref="B53:B55" si="1">ROUND(B40/G40,3)</f>
        <v>0.33200000000000002</v>
      </c>
      <c r="C53" s="58">
        <f t="shared" ref="C53:C55" si="2">ROUND(C40/G40,3)</f>
        <v>0.14599999999999999</v>
      </c>
      <c r="D53" s="58">
        <f t="shared" ref="D53:D55" si="3">ROUND(D40/G40,3)</f>
        <v>0.30599999999999999</v>
      </c>
      <c r="E53" s="58">
        <f t="shared" ref="E53:E55" si="4">ROUND(E40/G40,3)</f>
        <v>0.158</v>
      </c>
      <c r="F53" s="58">
        <f t="shared" ref="F53:F54" si="5">ROUND(F40/G40,3)</f>
        <v>5.8000000000000003E-2</v>
      </c>
      <c r="G53" s="59">
        <f t="shared" ref="G53:G55" si="6">ROUND(G40/G40,3)</f>
        <v>1</v>
      </c>
    </row>
    <row r="54" spans="1:11" s="8" customFormat="1" ht="19.75" customHeight="1" x14ac:dyDescent="0.2">
      <c r="A54" s="56" t="s">
        <v>13</v>
      </c>
      <c r="B54" s="56">
        <f t="shared" si="1"/>
        <v>0.127</v>
      </c>
      <c r="C54" s="56">
        <f t="shared" si="2"/>
        <v>0.28399999999999997</v>
      </c>
      <c r="D54" s="56">
        <f t="shared" si="3"/>
        <v>0.34100000000000003</v>
      </c>
      <c r="E54" s="56">
        <f t="shared" si="4"/>
        <v>0.14000000000000001</v>
      </c>
      <c r="F54" s="56">
        <f t="shared" si="5"/>
        <v>0.108</v>
      </c>
      <c r="G54" s="56">
        <f t="shared" si="6"/>
        <v>1</v>
      </c>
    </row>
    <row r="55" spans="1:11" s="8" customFormat="1" ht="19.75" customHeight="1" thickBot="1" x14ac:dyDescent="0.25">
      <c r="A55" s="43" t="s">
        <v>14</v>
      </c>
      <c r="B55" s="60">
        <f t="shared" si="1"/>
        <v>0.20100000000000001</v>
      </c>
      <c r="C55" s="60">
        <f t="shared" si="2"/>
        <v>0.17799999999999999</v>
      </c>
      <c r="D55" s="60">
        <f t="shared" si="3"/>
        <v>0.26100000000000001</v>
      </c>
      <c r="E55" s="60">
        <f t="shared" si="4"/>
        <v>0.20200000000000001</v>
      </c>
      <c r="F55" s="60">
        <f>ROUND(F42/G42,3)+0.001</f>
        <v>0.158</v>
      </c>
      <c r="G55" s="60">
        <f t="shared" si="6"/>
        <v>1</v>
      </c>
    </row>
    <row r="56" spans="1:11" s="21" customFormat="1" ht="8.15" x14ac:dyDescent="0.3">
      <c r="A56" s="21" t="s">
        <v>70</v>
      </c>
    </row>
    <row r="57" spans="1:11" s="21" customFormat="1" ht="8.15" x14ac:dyDescent="0.3">
      <c r="A57" s="21" t="s">
        <v>71</v>
      </c>
    </row>
    <row r="58" spans="1:11" s="21" customFormat="1" ht="8.15" x14ac:dyDescent="0.3">
      <c r="A58" s="21" t="s">
        <v>72</v>
      </c>
    </row>
    <row r="59" spans="1:11" s="21" customFormat="1" ht="8.15" x14ac:dyDescent="0.3">
      <c r="A59" s="21" t="s">
        <v>73</v>
      </c>
    </row>
    <row r="60" spans="1:11" s="8" customFormat="1" ht="13.5" customHeight="1" x14ac:dyDescent="0.2">
      <c r="A60" s="21"/>
    </row>
    <row r="61" spans="1:11" s="8" customFormat="1" ht="13.5" customHeight="1" x14ac:dyDescent="0.2"/>
    <row r="62" spans="1:11" s="8" customFormat="1" ht="13.5" customHeight="1" x14ac:dyDescent="0.2"/>
    <row r="63" spans="1:11" s="8" customFormat="1" ht="26.3" customHeight="1" x14ac:dyDescent="0.2">
      <c r="A63" s="88" t="s">
        <v>22</v>
      </c>
      <c r="B63" s="89"/>
      <c r="C63" s="89"/>
      <c r="D63" s="89"/>
      <c r="E63" s="89"/>
      <c r="F63" s="89"/>
      <c r="G63" s="89"/>
      <c r="H63" s="89"/>
      <c r="I63" s="89"/>
      <c r="J63" s="89"/>
      <c r="K63" s="89"/>
    </row>
    <row r="64" spans="1:11" s="8" customFormat="1" ht="13.5" customHeight="1" x14ac:dyDescent="0.2">
      <c r="A64" s="1"/>
    </row>
    <row r="65" spans="1:24" ht="19.75" customHeight="1" x14ac:dyDescent="0.3">
      <c r="A65" s="71" t="s">
        <v>105</v>
      </c>
      <c r="F65" s="19"/>
    </row>
    <row r="66" spans="1:24" ht="19.75" customHeight="1" x14ac:dyDescent="0.3">
      <c r="A66" s="94" t="s">
        <v>58</v>
      </c>
      <c r="B66" s="92" t="s">
        <v>83</v>
      </c>
      <c r="C66" s="92"/>
      <c r="D66" s="92"/>
      <c r="E66" s="92"/>
      <c r="F66" s="92"/>
    </row>
    <row r="67" spans="1:24" s="9" customFormat="1" ht="27.7" customHeight="1" x14ac:dyDescent="0.3">
      <c r="A67" s="94"/>
      <c r="B67" s="15" t="s">
        <v>17</v>
      </c>
      <c r="C67" s="15" t="s">
        <v>18</v>
      </c>
      <c r="D67" s="15" t="s">
        <v>19</v>
      </c>
      <c r="E67" s="15" t="s">
        <v>20</v>
      </c>
      <c r="F67" s="15" t="s">
        <v>21</v>
      </c>
    </row>
    <row r="68" spans="1:24" ht="19.75" customHeight="1" thickBot="1" x14ac:dyDescent="0.35">
      <c r="A68" s="36" t="s">
        <v>57</v>
      </c>
      <c r="B68" s="41">
        <v>1607175</v>
      </c>
      <c r="C68" s="41">
        <v>297539</v>
      </c>
      <c r="D68" s="41">
        <v>90936</v>
      </c>
      <c r="E68" s="41">
        <v>18405</v>
      </c>
      <c r="F68" s="42">
        <v>2014055</v>
      </c>
    </row>
    <row r="69" spans="1:24" s="21" customFormat="1" ht="8.15" x14ac:dyDescent="0.3">
      <c r="A69" s="21" t="s">
        <v>74</v>
      </c>
    </row>
    <row r="70" spans="1:24" s="8" customFormat="1" ht="13.5" customHeight="1" x14ac:dyDescent="0.2">
      <c r="A70" s="1"/>
    </row>
    <row r="71" spans="1:24" ht="19.75" customHeight="1" x14ac:dyDescent="0.3">
      <c r="A71" s="71" t="s">
        <v>106</v>
      </c>
    </row>
    <row r="72" spans="1:24" ht="19.75" customHeight="1" x14ac:dyDescent="0.3">
      <c r="A72" s="94" t="s">
        <v>59</v>
      </c>
      <c r="B72" s="92" t="s">
        <v>83</v>
      </c>
      <c r="C72" s="92"/>
      <c r="D72" s="92"/>
      <c r="E72" s="92"/>
      <c r="F72" s="92"/>
    </row>
    <row r="73" spans="1:24" s="10" customFormat="1" ht="27.7" customHeight="1" x14ac:dyDescent="0.3">
      <c r="A73" s="94"/>
      <c r="B73" s="15" t="s">
        <v>17</v>
      </c>
      <c r="C73" s="15" t="s">
        <v>18</v>
      </c>
      <c r="D73" s="15" t="s">
        <v>19</v>
      </c>
      <c r="E73" s="15" t="s">
        <v>20</v>
      </c>
      <c r="F73" s="15" t="s">
        <v>21</v>
      </c>
    </row>
    <row r="74" spans="1:24" ht="19.75" customHeight="1" thickBot="1" x14ac:dyDescent="0.35">
      <c r="A74" s="36" t="s">
        <v>57</v>
      </c>
      <c r="B74" s="40">
        <v>258279</v>
      </c>
      <c r="C74" s="40">
        <v>48689</v>
      </c>
      <c r="D74" s="40">
        <v>13243</v>
      </c>
      <c r="E74" s="40">
        <v>4119</v>
      </c>
      <c r="F74" s="80">
        <v>324330</v>
      </c>
    </row>
    <row r="75" spans="1:24" s="21" customFormat="1" ht="8.15" x14ac:dyDescent="0.3">
      <c r="A75" s="21" t="s">
        <v>75</v>
      </c>
    </row>
    <row r="76" spans="1:24" s="8" customFormat="1" ht="13.5" customHeight="1" x14ac:dyDescent="0.2">
      <c r="A76" s="1"/>
    </row>
    <row r="77" spans="1:24" ht="19.75" customHeight="1" x14ac:dyDescent="0.3">
      <c r="A77" s="71" t="s">
        <v>107</v>
      </c>
      <c r="I77" s="3" t="s">
        <v>61</v>
      </c>
    </row>
    <row r="78" spans="1:24" s="6" customFormat="1" ht="19.75" customHeight="1" x14ac:dyDescent="0.3">
      <c r="A78" s="95" t="s">
        <v>22</v>
      </c>
      <c r="B78" s="92" t="s">
        <v>83</v>
      </c>
      <c r="C78" s="92"/>
      <c r="D78" s="92"/>
      <c r="E78" s="92"/>
      <c r="F78" s="92"/>
      <c r="G78" s="92"/>
      <c r="H78" s="92"/>
      <c r="I78" s="92"/>
    </row>
    <row r="79" spans="1:24" ht="28.5" customHeight="1" x14ac:dyDescent="0.3">
      <c r="A79" s="95"/>
      <c r="B79" s="15" t="s">
        <v>23</v>
      </c>
      <c r="C79" s="15" t="s">
        <v>24</v>
      </c>
      <c r="D79" s="15" t="s">
        <v>25</v>
      </c>
      <c r="E79" s="15" t="s">
        <v>64</v>
      </c>
      <c r="F79" s="15" t="s">
        <v>26</v>
      </c>
      <c r="G79" s="15" t="s">
        <v>27</v>
      </c>
      <c r="H79" s="15" t="s">
        <v>65</v>
      </c>
      <c r="I79" s="15" t="s">
        <v>28</v>
      </c>
      <c r="X79" s="20"/>
    </row>
    <row r="80" spans="1:24" ht="19.75" customHeight="1" thickBot="1" x14ac:dyDescent="0.35">
      <c r="A80" s="36" t="s">
        <v>57</v>
      </c>
      <c r="B80" s="37">
        <v>59023764</v>
      </c>
      <c r="C80" s="37">
        <v>42</v>
      </c>
      <c r="D80" s="37">
        <v>2934976</v>
      </c>
      <c r="E80" s="37">
        <v>786595</v>
      </c>
      <c r="F80" s="37">
        <v>8635269</v>
      </c>
      <c r="G80" s="37">
        <v>3861928</v>
      </c>
      <c r="H80" s="37">
        <v>1677</v>
      </c>
      <c r="I80" s="39">
        <v>427704</v>
      </c>
    </row>
    <row r="81" spans="1:11" s="21" customFormat="1" ht="8.15" x14ac:dyDescent="0.3">
      <c r="A81" s="21" t="s">
        <v>76</v>
      </c>
    </row>
    <row r="82" spans="1:11" ht="19.75" customHeight="1" x14ac:dyDescent="0.3">
      <c r="H82" s="3" t="s">
        <v>61</v>
      </c>
    </row>
    <row r="83" spans="1:11" ht="19.75" customHeight="1" x14ac:dyDescent="0.3">
      <c r="A83" s="95" t="s">
        <v>22</v>
      </c>
      <c r="B83" s="92" t="s">
        <v>83</v>
      </c>
      <c r="C83" s="92"/>
      <c r="D83" s="92"/>
      <c r="E83" s="92"/>
      <c r="F83" s="92"/>
      <c r="G83" s="92"/>
      <c r="H83" s="92"/>
    </row>
    <row r="84" spans="1:11" ht="28.5" customHeight="1" x14ac:dyDescent="0.3">
      <c r="A84" s="95"/>
      <c r="B84" s="15" t="s">
        <v>29</v>
      </c>
      <c r="C84" s="15" t="s">
        <v>30</v>
      </c>
      <c r="D84" s="15" t="s">
        <v>31</v>
      </c>
      <c r="E84" s="15" t="s">
        <v>20</v>
      </c>
      <c r="F84" s="15" t="s">
        <v>32</v>
      </c>
      <c r="G84" s="15" t="s">
        <v>33</v>
      </c>
      <c r="H84" s="15" t="s">
        <v>34</v>
      </c>
    </row>
    <row r="85" spans="1:11" ht="19.75" customHeight="1" thickBot="1" x14ac:dyDescent="0.35">
      <c r="A85" s="36" t="s">
        <v>57</v>
      </c>
      <c r="B85" s="37">
        <v>424802</v>
      </c>
      <c r="C85" s="37">
        <v>24568159</v>
      </c>
      <c r="D85" s="37">
        <v>4997091</v>
      </c>
      <c r="E85" s="37">
        <v>671013</v>
      </c>
      <c r="F85" s="37">
        <v>276</v>
      </c>
      <c r="G85" s="37">
        <v>1971971</v>
      </c>
      <c r="H85" s="39">
        <v>1141423</v>
      </c>
    </row>
    <row r="86" spans="1:11" s="21" customFormat="1" ht="8.15" x14ac:dyDescent="0.3">
      <c r="A86" s="21" t="s">
        <v>76</v>
      </c>
    </row>
    <row r="88" spans="1:11" ht="19.75" customHeight="1" x14ac:dyDescent="0.3">
      <c r="A88" s="95" t="s">
        <v>22</v>
      </c>
      <c r="B88" s="92" t="s">
        <v>83</v>
      </c>
      <c r="C88" s="92"/>
      <c r="D88" s="92"/>
      <c r="E88" s="92"/>
      <c r="F88" s="92"/>
      <c r="G88" s="92"/>
      <c r="H88" s="92"/>
    </row>
    <row r="89" spans="1:11" ht="28.5" customHeight="1" x14ac:dyDescent="0.3">
      <c r="A89" s="95"/>
      <c r="B89" s="15" t="s">
        <v>35</v>
      </c>
      <c r="C89" s="15" t="s">
        <v>36</v>
      </c>
      <c r="D89" s="15" t="s">
        <v>66</v>
      </c>
      <c r="E89" s="15" t="s">
        <v>37</v>
      </c>
      <c r="F89" s="15" t="s">
        <v>38</v>
      </c>
      <c r="G89" s="15" t="s">
        <v>39</v>
      </c>
      <c r="H89" s="32" t="s">
        <v>21</v>
      </c>
    </row>
    <row r="90" spans="1:11" ht="19.75" customHeight="1" thickBot="1" x14ac:dyDescent="0.35">
      <c r="A90" s="36" t="s">
        <v>57</v>
      </c>
      <c r="B90" s="37">
        <v>8557</v>
      </c>
      <c r="C90" s="37">
        <v>22556</v>
      </c>
      <c r="D90" s="37">
        <v>211</v>
      </c>
      <c r="E90" s="37">
        <v>34752</v>
      </c>
      <c r="F90" s="37">
        <v>40143</v>
      </c>
      <c r="G90" s="37">
        <v>1259912</v>
      </c>
      <c r="H90" s="38">
        <v>110812821</v>
      </c>
    </row>
    <row r="91" spans="1:11" s="21" customFormat="1" ht="8.15" x14ac:dyDescent="0.3">
      <c r="A91" s="21" t="s">
        <v>76</v>
      </c>
    </row>
    <row r="92" spans="1:11" s="8" customFormat="1" ht="13.5" customHeight="1" x14ac:dyDescent="0.2">
      <c r="A92" s="1"/>
    </row>
    <row r="93" spans="1:11" s="8" customFormat="1" ht="26.3" customHeight="1" x14ac:dyDescent="0.2">
      <c r="A93" s="88" t="s">
        <v>40</v>
      </c>
      <c r="B93" s="89"/>
      <c r="C93" s="89"/>
      <c r="D93" s="89"/>
      <c r="E93" s="89"/>
      <c r="F93" s="89"/>
      <c r="G93" s="89"/>
      <c r="H93" s="89"/>
      <c r="I93" s="89"/>
      <c r="J93" s="89"/>
      <c r="K93" s="89"/>
    </row>
    <row r="94" spans="1:11" s="8" customFormat="1" ht="13.5" customHeight="1" x14ac:dyDescent="0.2">
      <c r="A94" s="1"/>
    </row>
    <row r="95" spans="1:11" s="8" customFormat="1" ht="26.3" customHeight="1" x14ac:dyDescent="0.2">
      <c r="A95" s="90" t="s">
        <v>62</v>
      </c>
      <c r="B95" s="91"/>
      <c r="C95" s="91"/>
      <c r="D95" s="91"/>
      <c r="E95" s="91"/>
      <c r="F95" s="91"/>
      <c r="G95" s="91"/>
      <c r="H95" s="91"/>
      <c r="I95" s="91"/>
      <c r="J95" s="91"/>
      <c r="K95" s="91"/>
    </row>
    <row r="96" spans="1:11" s="8" customFormat="1" ht="13.5" customHeight="1" x14ac:dyDescent="0.2"/>
    <row r="97" spans="1:19" s="7" customFormat="1" ht="19.75" customHeight="1" x14ac:dyDescent="0.3">
      <c r="A97" s="71" t="s">
        <v>108</v>
      </c>
    </row>
    <row r="98" spans="1:19" s="8" customFormat="1" ht="13.5" customHeight="1" x14ac:dyDescent="0.2">
      <c r="A98" s="1"/>
      <c r="B98" s="30" t="s">
        <v>55</v>
      </c>
    </row>
    <row r="99" spans="1:19" s="7" customFormat="1" ht="19.75" customHeight="1" x14ac:dyDescent="0.3">
      <c r="A99" s="27" t="s">
        <v>56</v>
      </c>
      <c r="B99" s="2" t="s">
        <v>51</v>
      </c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</row>
    <row r="100" spans="1:19" s="7" customFormat="1" ht="19.75" customHeight="1" x14ac:dyDescent="0.3">
      <c r="A100" s="7" t="s">
        <v>41</v>
      </c>
      <c r="B100" s="12">
        <v>92.4</v>
      </c>
    </row>
    <row r="101" spans="1:19" s="7" customFormat="1" ht="19.75" customHeight="1" thickBot="1" x14ac:dyDescent="0.35">
      <c r="A101" s="33" t="s">
        <v>42</v>
      </c>
      <c r="B101" s="35">
        <v>189.8</v>
      </c>
    </row>
    <row r="102" spans="1:19" ht="12.55" x14ac:dyDescent="0.3">
      <c r="A102" s="21" t="s">
        <v>77</v>
      </c>
    </row>
    <row r="103" spans="1:19" s="21" customFormat="1" ht="8.15" x14ac:dyDescent="0.3">
      <c r="A103" s="29" t="s">
        <v>43</v>
      </c>
    </row>
    <row r="104" spans="1:19" s="8" customFormat="1" ht="13.5" customHeight="1" x14ac:dyDescent="0.2">
      <c r="A104" s="29"/>
    </row>
    <row r="105" spans="1:19" s="8" customFormat="1" ht="13.5" customHeight="1" x14ac:dyDescent="0.2">
      <c r="A105" s="29"/>
    </row>
    <row r="106" spans="1:19" ht="19.75" customHeight="1" x14ac:dyDescent="0.3">
      <c r="A106" s="71" t="s">
        <v>98</v>
      </c>
    </row>
    <row r="107" spans="1:19" ht="19.75" customHeight="1" x14ac:dyDescent="0.3">
      <c r="A107" s="27" t="s">
        <v>56</v>
      </c>
      <c r="B107" s="2" t="s">
        <v>63</v>
      </c>
    </row>
    <row r="108" spans="1:19" ht="19.75" customHeight="1" x14ac:dyDescent="0.3">
      <c r="A108" s="7" t="s">
        <v>41</v>
      </c>
      <c r="B108" s="86">
        <v>5.74</v>
      </c>
    </row>
    <row r="109" spans="1:19" ht="19.75" customHeight="1" thickBot="1" x14ac:dyDescent="0.35">
      <c r="A109" s="33" t="s">
        <v>42</v>
      </c>
      <c r="B109" s="87">
        <v>5.65</v>
      </c>
    </row>
    <row r="110" spans="1:19" s="21" customFormat="1" ht="8.15" x14ac:dyDescent="0.3">
      <c r="A110" s="21" t="s">
        <v>78</v>
      </c>
    </row>
    <row r="111" spans="1:19" s="8" customFormat="1" ht="13.5" customHeight="1" x14ac:dyDescent="0.2">
      <c r="A111" s="29" t="s">
        <v>43</v>
      </c>
    </row>
    <row r="112" spans="1:19" s="8" customFormat="1" ht="13.5" customHeight="1" x14ac:dyDescent="0.2">
      <c r="A112" s="29"/>
    </row>
    <row r="113" spans="1:11" s="8" customFormat="1" ht="13.5" customHeight="1" x14ac:dyDescent="0.2"/>
    <row r="114" spans="1:11" s="8" customFormat="1" ht="13.5" customHeight="1" x14ac:dyDescent="0.2"/>
    <row r="115" spans="1:11" s="8" customFormat="1" ht="26.3" customHeight="1" x14ac:dyDescent="0.2">
      <c r="A115" s="90" t="s">
        <v>84</v>
      </c>
      <c r="B115" s="91"/>
      <c r="C115" s="91"/>
      <c r="D115" s="91"/>
      <c r="E115" s="91"/>
      <c r="F115" s="91"/>
      <c r="G115" s="91"/>
      <c r="H115" s="91"/>
      <c r="I115" s="91"/>
      <c r="J115" s="91"/>
      <c r="K115" s="91"/>
    </row>
    <row r="116" spans="1:11" s="8" customFormat="1" ht="13.5" customHeight="1" x14ac:dyDescent="0.2"/>
    <row r="117" spans="1:11" s="14" customFormat="1" ht="19.75" customHeight="1" x14ac:dyDescent="0.3">
      <c r="A117" s="71" t="s">
        <v>92</v>
      </c>
      <c r="B117" s="16"/>
      <c r="C117" s="16"/>
      <c r="D117" s="16"/>
      <c r="E117" s="16"/>
      <c r="F117" s="16"/>
      <c r="G117" s="16"/>
      <c r="H117" s="16"/>
      <c r="I117" s="16"/>
      <c r="J117" s="13"/>
      <c r="K117" s="13"/>
    </row>
    <row r="118" spans="1:11" ht="19.75" customHeight="1" x14ac:dyDescent="0.3">
      <c r="A118" s="74" t="s">
        <v>4</v>
      </c>
      <c r="B118" s="73" t="s">
        <v>51</v>
      </c>
    </row>
    <row r="119" spans="1:11" ht="19.75" customHeight="1" thickBot="1" x14ac:dyDescent="0.35">
      <c r="A119" s="33" t="s">
        <v>57</v>
      </c>
      <c r="B119" s="81">
        <v>6293</v>
      </c>
    </row>
    <row r="120" spans="1:11" s="21" customFormat="1" ht="8.15" x14ac:dyDescent="0.3">
      <c r="A120" s="21" t="s">
        <v>79</v>
      </c>
    </row>
    <row r="121" spans="1:11" s="8" customFormat="1" ht="13.5" customHeight="1" x14ac:dyDescent="0.2">
      <c r="A121" s="1"/>
    </row>
    <row r="122" spans="1:11" s="14" customFormat="1" ht="19.75" customHeight="1" x14ac:dyDescent="0.3">
      <c r="A122" s="71" t="s">
        <v>93</v>
      </c>
      <c r="B122" s="16"/>
      <c r="C122" s="16"/>
      <c r="D122" s="16"/>
      <c r="E122" s="16"/>
      <c r="F122" s="16"/>
      <c r="G122" s="16"/>
      <c r="H122" s="16"/>
      <c r="I122" s="16"/>
      <c r="J122" s="13"/>
      <c r="K122" s="13"/>
    </row>
    <row r="123" spans="1:11" ht="19.75" customHeight="1" x14ac:dyDescent="0.3">
      <c r="A123" s="74" t="s">
        <v>60</v>
      </c>
      <c r="B123" s="73" t="s">
        <v>51</v>
      </c>
    </row>
    <row r="124" spans="1:11" ht="19.75" customHeight="1" thickBot="1" x14ac:dyDescent="0.35">
      <c r="A124" s="33" t="s">
        <v>57</v>
      </c>
      <c r="B124" s="81">
        <v>30094</v>
      </c>
    </row>
    <row r="125" spans="1:11" s="21" customFormat="1" ht="8.15" x14ac:dyDescent="0.3">
      <c r="A125" s="21" t="s">
        <v>80</v>
      </c>
    </row>
    <row r="126" spans="1:11" s="8" customFormat="1" ht="13.5" customHeight="1" x14ac:dyDescent="0.2"/>
    <row r="127" spans="1:11" s="8" customFormat="1" ht="26.3" customHeight="1" x14ac:dyDescent="0.2">
      <c r="A127" s="90" t="s">
        <v>44</v>
      </c>
      <c r="B127" s="91"/>
      <c r="C127" s="91"/>
      <c r="D127" s="91"/>
      <c r="E127" s="91"/>
      <c r="F127" s="91"/>
      <c r="G127" s="91"/>
      <c r="H127" s="91"/>
      <c r="I127" s="91"/>
      <c r="J127" s="91"/>
      <c r="K127" s="91"/>
    </row>
    <row r="128" spans="1:11" s="8" customFormat="1" ht="13.5" customHeight="1" x14ac:dyDescent="0.2"/>
    <row r="129" spans="1:11" s="14" customFormat="1" ht="19.75" customHeight="1" x14ac:dyDescent="0.3">
      <c r="A129" s="71" t="s">
        <v>94</v>
      </c>
      <c r="B129" s="16"/>
      <c r="C129" s="16"/>
      <c r="D129" s="16"/>
      <c r="E129" s="16"/>
      <c r="F129" s="16"/>
      <c r="G129" s="16"/>
      <c r="H129" s="16"/>
      <c r="I129" s="16"/>
      <c r="J129" s="13"/>
      <c r="K129" s="13"/>
    </row>
    <row r="130" spans="1:11" ht="19.75" customHeight="1" x14ac:dyDescent="0.3">
      <c r="A130" s="74" t="s">
        <v>4</v>
      </c>
      <c r="B130" s="73" t="s">
        <v>51</v>
      </c>
    </row>
    <row r="131" spans="1:11" ht="19.75" customHeight="1" thickBot="1" x14ac:dyDescent="0.35">
      <c r="A131" s="33" t="s">
        <v>57</v>
      </c>
      <c r="B131" s="34">
        <v>222</v>
      </c>
    </row>
    <row r="132" spans="1:11" s="21" customFormat="1" ht="8.15" x14ac:dyDescent="0.3">
      <c r="A132" s="21" t="s">
        <v>85</v>
      </c>
    </row>
    <row r="133" spans="1:11" s="8" customFormat="1" ht="13.5" customHeight="1" x14ac:dyDescent="0.2">
      <c r="A133" s="1"/>
    </row>
    <row r="134" spans="1:11" s="14" customFormat="1" ht="19.75" customHeight="1" x14ac:dyDescent="0.3">
      <c r="A134" s="71" t="s">
        <v>95</v>
      </c>
      <c r="B134" s="16"/>
      <c r="C134" s="16"/>
      <c r="D134" s="16"/>
      <c r="E134" s="16"/>
      <c r="F134" s="16"/>
      <c r="G134" s="16"/>
      <c r="H134" s="16"/>
      <c r="I134" s="16"/>
      <c r="J134" s="13"/>
      <c r="K134" s="13"/>
    </row>
    <row r="135" spans="1:11" ht="19.75" customHeight="1" x14ac:dyDescent="0.3">
      <c r="A135" s="74" t="s">
        <v>60</v>
      </c>
      <c r="B135" s="73" t="s">
        <v>51</v>
      </c>
    </row>
    <row r="136" spans="1:11" ht="19.75" customHeight="1" thickBot="1" x14ac:dyDescent="0.35">
      <c r="A136" s="33" t="s">
        <v>57</v>
      </c>
      <c r="B136" s="81">
        <v>11875</v>
      </c>
    </row>
    <row r="137" spans="1:11" s="21" customFormat="1" ht="8.15" x14ac:dyDescent="0.3">
      <c r="A137" s="21" t="s">
        <v>86</v>
      </c>
    </row>
    <row r="138" spans="1:11" s="8" customFormat="1" ht="13.5" customHeight="1" x14ac:dyDescent="0.2">
      <c r="A138" s="1"/>
    </row>
    <row r="139" spans="1:11" s="8" customFormat="1" ht="13.5" customHeight="1" x14ac:dyDescent="0.2">
      <c r="A139" s="1"/>
    </row>
    <row r="140" spans="1:11" s="8" customFormat="1" ht="19.75" customHeight="1" x14ac:dyDescent="0.2">
      <c r="A140" s="71" t="s">
        <v>99</v>
      </c>
      <c r="B140" s="13"/>
      <c r="C140" s="14"/>
    </row>
    <row r="141" spans="1:11" s="8" customFormat="1" ht="27.7" customHeight="1" x14ac:dyDescent="0.2">
      <c r="A141" s="28" t="s">
        <v>46</v>
      </c>
      <c r="B141" s="22" t="s">
        <v>51</v>
      </c>
      <c r="C141" s="23"/>
    </row>
    <row r="142" spans="1:11" s="8" customFormat="1" ht="27.7" customHeight="1" x14ac:dyDescent="0.2">
      <c r="A142" s="63" t="s">
        <v>47</v>
      </c>
      <c r="B142" s="64">
        <v>39741130</v>
      </c>
      <c r="C142" s="24"/>
    </row>
    <row r="143" spans="1:11" s="8" customFormat="1" ht="27.7" customHeight="1" x14ac:dyDescent="0.2">
      <c r="A143" s="47" t="s">
        <v>48</v>
      </c>
      <c r="B143" s="65">
        <v>39737218</v>
      </c>
      <c r="C143" s="14"/>
    </row>
    <row r="144" spans="1:11" s="8" customFormat="1" ht="27.7" customHeight="1" x14ac:dyDescent="0.2">
      <c r="A144" s="66" t="s">
        <v>50</v>
      </c>
      <c r="B144" s="67">
        <v>221784</v>
      </c>
      <c r="C144" s="14"/>
    </row>
    <row r="145" spans="1:3" s="8" customFormat="1" ht="27.7" customHeight="1" thickBot="1" x14ac:dyDescent="0.25">
      <c r="A145" s="68" t="s">
        <v>49</v>
      </c>
      <c r="B145" s="69">
        <v>347899</v>
      </c>
      <c r="C145" s="14"/>
    </row>
    <row r="146" spans="1:3" s="8" customFormat="1" ht="19.75" customHeight="1" thickBot="1" x14ac:dyDescent="0.25">
      <c r="A146" s="61" t="s">
        <v>0</v>
      </c>
      <c r="B146" s="62">
        <f>SUM(B142:B145)</f>
        <v>80048031</v>
      </c>
      <c r="C146" s="14"/>
    </row>
    <row r="147" spans="1:3" s="21" customFormat="1" ht="8.15" x14ac:dyDescent="0.3">
      <c r="A147" s="21" t="s">
        <v>87</v>
      </c>
    </row>
    <row r="148" spans="1:3" s="8" customFormat="1" ht="13.5" customHeight="1" x14ac:dyDescent="0.2"/>
    <row r="149" spans="1:3" s="8" customFormat="1" ht="13.5" customHeight="1" x14ac:dyDescent="0.2"/>
    <row r="150" spans="1:3" s="8" customFormat="1" ht="13.5" customHeight="1" x14ac:dyDescent="0.2"/>
    <row r="151" spans="1:3" s="8" customFormat="1" ht="13.5" customHeight="1" x14ac:dyDescent="0.2">
      <c r="A151" s="1"/>
    </row>
    <row r="152" spans="1:3" s="8" customFormat="1" ht="13.5" customHeight="1" x14ac:dyDescent="0.2">
      <c r="A152" s="1"/>
    </row>
    <row r="153" spans="1:3" s="8" customFormat="1" ht="13.5" customHeight="1" x14ac:dyDescent="0.2">
      <c r="A153" s="1"/>
    </row>
    <row r="154" spans="1:3" s="8" customFormat="1" ht="13.5" customHeight="1" x14ac:dyDescent="0.2">
      <c r="A154" s="1"/>
    </row>
  </sheetData>
  <mergeCells count="25">
    <mergeCell ref="A72:A73"/>
    <mergeCell ref="A66:A67"/>
    <mergeCell ref="A1:K1"/>
    <mergeCell ref="A20:K20"/>
    <mergeCell ref="A33:K33"/>
    <mergeCell ref="B36:G36"/>
    <mergeCell ref="B37:G37"/>
    <mergeCell ref="A36:A38"/>
    <mergeCell ref="B23:E23"/>
    <mergeCell ref="A93:K93"/>
    <mergeCell ref="A95:K95"/>
    <mergeCell ref="A115:K115"/>
    <mergeCell ref="A127:K127"/>
    <mergeCell ref="B49:G49"/>
    <mergeCell ref="B50:G50"/>
    <mergeCell ref="A49:A51"/>
    <mergeCell ref="A63:K63"/>
    <mergeCell ref="A83:A84"/>
    <mergeCell ref="A88:A89"/>
    <mergeCell ref="B83:H83"/>
    <mergeCell ref="B88:H88"/>
    <mergeCell ref="B66:F66"/>
    <mergeCell ref="B72:F72"/>
    <mergeCell ref="B78:I78"/>
    <mergeCell ref="A78:A79"/>
  </mergeCells>
  <pageMargins left="0" right="0" top="0" bottom="0" header="0" footer="0"/>
  <pageSetup paperSize="9" scale="54" orientation="portrait" r:id="rId1"/>
  <rowBreaks count="1" manualBreakCount="1">
    <brk id="9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ROD_1_1_1</vt:lpstr>
      <vt:lpstr>ROD_1_1_1!Area_de_impressao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2021-12-24T14:57:11Z</dcterms:modified>
</cp:coreProperties>
</file>