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38" yWindow="100" windowWidth="14801" windowHeight="8014"/>
  </bookViews>
  <sheets>
    <sheet name="ROD_1_1_1" sheetId="2" r:id="rId1"/>
  </sheets>
  <definedNames>
    <definedName name="_xlnm._FilterDatabase" localSheetId="0" hidden="1">ROD_1_1_1!$A$1:$A$237</definedName>
    <definedName name="_xlnm.Print_Area" localSheetId="0">ROD_1_1_1!$A$1:$K$194</definedName>
  </definedNames>
  <calcPr calcId="162913"/>
</workbook>
</file>

<file path=xl/calcChain.xml><?xml version="1.0" encoding="utf-8"?>
<calcChain xmlns="http://schemas.openxmlformats.org/spreadsheetml/2006/main">
  <c r="E26" i="2" l="1"/>
  <c r="D26" i="2"/>
  <c r="C26" i="2"/>
  <c r="B26" i="2"/>
  <c r="E25" i="2"/>
  <c r="B146" i="2" l="1"/>
  <c r="F55" i="2" l="1"/>
  <c r="G55" i="2"/>
  <c r="E55" i="2"/>
  <c r="D55" i="2"/>
  <c r="C55" i="2"/>
  <c r="B55" i="2"/>
  <c r="G54" i="2"/>
  <c r="F54" i="2"/>
  <c r="E54" i="2"/>
  <c r="D54" i="2"/>
  <c r="C54" i="2"/>
  <c r="B54" i="2"/>
  <c r="G53" i="2"/>
  <c r="F53" i="2"/>
  <c r="E53" i="2"/>
  <c r="D53" i="2"/>
  <c r="C53" i="2"/>
  <c r="B53" i="2"/>
  <c r="G52" i="2"/>
  <c r="F52" i="2"/>
  <c r="E52" i="2"/>
  <c r="D52" i="2"/>
  <c r="C52" i="2"/>
  <c r="B52" i="2"/>
  <c r="B193" i="2" l="1"/>
  <c r="B185" i="2"/>
</calcChain>
</file>

<file path=xl/sharedStrings.xml><?xml version="1.0" encoding="utf-8"?>
<sst xmlns="http://schemas.openxmlformats.org/spreadsheetml/2006/main" count="243" uniqueCount="144">
  <si>
    <t>Total</t>
  </si>
  <si>
    <t>Planejada</t>
  </si>
  <si>
    <t>Pavimentada</t>
  </si>
  <si>
    <t>Federal</t>
  </si>
  <si>
    <t>Empresas</t>
  </si>
  <si>
    <t>Cooperativas</t>
  </si>
  <si>
    <t>Autônomos</t>
  </si>
  <si>
    <t>Brasil</t>
  </si>
  <si>
    <t>Extensão Total (km)</t>
  </si>
  <si>
    <t>Ótimo</t>
  </si>
  <si>
    <t>Bom</t>
  </si>
  <si>
    <t>Regular</t>
  </si>
  <si>
    <t>Ruim</t>
  </si>
  <si>
    <t>Péssimo</t>
  </si>
  <si>
    <t>Sinalização</t>
  </si>
  <si>
    <t>Geometria</t>
  </si>
  <si>
    <t>Pesquisa CNT de Rodovias</t>
  </si>
  <si>
    <t>Malha rodoviária</t>
  </si>
  <si>
    <t>AUTOMÓVEIS</t>
  </si>
  <si>
    <t>COMERCIAIS LEVES</t>
  </si>
  <si>
    <t>CAMINHÕES</t>
  </si>
  <si>
    <t>ÔNIBUS</t>
  </si>
  <si>
    <t>TOTAL</t>
  </si>
  <si>
    <t>Frota</t>
  </si>
  <si>
    <t>AUTOMÓVEL</t>
  </si>
  <si>
    <t>BONDE</t>
  </si>
  <si>
    <t>CAMINHÃO</t>
  </si>
  <si>
    <t>CAMINHONETE</t>
  </si>
  <si>
    <t>CAMIONETA</t>
  </si>
  <si>
    <t>CICLOMOTOR</t>
  </si>
  <si>
    <t>MICROÔNIBUS</t>
  </si>
  <si>
    <t>MOTOCICLETA</t>
  </si>
  <si>
    <t>MOTONETA</t>
  </si>
  <si>
    <t>QUADRICICLO</t>
  </si>
  <si>
    <t>REBOQUE</t>
  </si>
  <si>
    <t>SEMIREBOQUE</t>
  </si>
  <si>
    <t>SIDECAR</t>
  </si>
  <si>
    <t>OUTROS</t>
  </si>
  <si>
    <t>TRATORRODAS</t>
  </si>
  <si>
    <t>TRICICLO</t>
  </si>
  <si>
    <t>UTILITÁRIO</t>
  </si>
  <si>
    <t>Transporte de Passageiros</t>
  </si>
  <si>
    <t>Abril</t>
  </si>
  <si>
    <t>Outubro</t>
  </si>
  <si>
    <t>Nota: Dados referentes a 9 capitais braisleiras: Belo Horizonte-MG, Curitiba-PR, Fortaleza-CE, Goiânia-GO, Porto Alegre-RS, Recife-PE, Rio de Janeiro-RJ, Salvador-BA e São Paulo-SP</t>
  </si>
  <si>
    <t>Transporte rodoviário regular</t>
  </si>
  <si>
    <t>Variável</t>
  </si>
  <si>
    <t>Tipo de serviço</t>
  </si>
  <si>
    <t>Transporte interestadual superior a 75 km</t>
  </si>
  <si>
    <t>Transporte interestadual inferior a 75 km (semiurbano)</t>
  </si>
  <si>
    <t>Transporte internacional inferior a 75 km (semiurbano)</t>
  </si>
  <si>
    <t>Transporte internacional superior a 75 km</t>
  </si>
  <si>
    <t>País</t>
  </si>
  <si>
    <t>Fretamento Contínuo</t>
  </si>
  <si>
    <t>Fretamento Eventual e Turístico</t>
  </si>
  <si>
    <t>Transporte Rodoviário não regular</t>
  </si>
  <si>
    <t>Ônibus Rodoviário</t>
  </si>
  <si>
    <t>Semiurbanas</t>
  </si>
  <si>
    <t>n</t>
  </si>
  <si>
    <t>Jurisdição</t>
  </si>
  <si>
    <t>Estado Geral</t>
  </si>
  <si>
    <t>Pavimento</t>
  </si>
  <si>
    <t>Passageiros (em milhões)</t>
  </si>
  <si>
    <t>Mês</t>
  </si>
  <si>
    <t>Quantidade</t>
  </si>
  <si>
    <t>Produção</t>
  </si>
  <si>
    <t>Exportações</t>
  </si>
  <si>
    <t>Ônibus</t>
  </si>
  <si>
    <t>(continua...)</t>
  </si>
  <si>
    <t>Transporte público urbano</t>
  </si>
  <si>
    <t>Argentina</t>
  </si>
  <si>
    <t>Chile</t>
  </si>
  <si>
    <t>Paraguai</t>
  </si>
  <si>
    <t>Uruguai</t>
  </si>
  <si>
    <t>Venezuela</t>
  </si>
  <si>
    <t>Bolivia</t>
  </si>
  <si>
    <t>Quantidade de Empresas Habilitadas para realização de transporte autorizado de passageiros, por tipo de fretamento eventual e turístico - 2013</t>
  </si>
  <si>
    <t>Quantidade de Veículos Habilitados para realização de transporte autorizado de passageiros, por tipo de fretamento eventual e turístico - 2013</t>
  </si>
  <si>
    <t>Quantidade de Passageiros Transportados no transporte autorizado de passageiros, por tipo de fretamento eventual e turístico - 2013</t>
  </si>
  <si>
    <t>Quantidade de Veículos Habilitados para realização de transporte autorizado de passageiros, por tipo de fretamento contínuo - 2013</t>
  </si>
  <si>
    <t>Quantidade de Empresas Habilitadas para realização de transporte autorizado de passageiros, por tipo de fretamento contínuo - 2013</t>
  </si>
  <si>
    <t>Média</t>
  </si>
  <si>
    <t>CAMINHÃO TRATOR</t>
  </si>
  <si>
    <t>CHASSI PLATAFORMA</t>
  </si>
  <si>
    <t>TRATOR ESTEIRA</t>
  </si>
  <si>
    <t>Fonte: Tabela ROD_1_2_1_1</t>
  </si>
  <si>
    <t>Fonte: Tabela ROD_1_2_2_1</t>
  </si>
  <si>
    <t>Fonte: Tabela ROD_1_2_3_1</t>
  </si>
  <si>
    <t>Fonte: Tabela ROD_1_3_1_1_1_7</t>
  </si>
  <si>
    <t>Fonte: Tabela ROD_1_3_1_2_2</t>
  </si>
  <si>
    <t>Fonte: Tabela ROD_1_3_1_2_3</t>
  </si>
  <si>
    <t>Fonte: Tabela ROD_1_3_1_2_4</t>
  </si>
  <si>
    <t>Fonte: Tabela ROD_1_3_1_2_5</t>
  </si>
  <si>
    <t>Fonte: Tabela ROD_1_4_1_1_1</t>
  </si>
  <si>
    <t>Fonte: Tabela ROD_1_4_1_2_1</t>
  </si>
  <si>
    <t>Fonte: Tabela ROD_1_4_2_1_1_1</t>
  </si>
  <si>
    <t>Fonte: Tabela ROD_1_5_1_1</t>
  </si>
  <si>
    <t>Fonte: Tabela ROD_1_5_1_5</t>
  </si>
  <si>
    <t>Fonte: Tabela ROD_1_5_2_1</t>
  </si>
  <si>
    <t>Fonte: Tabela ROD_1_5_2_2</t>
  </si>
  <si>
    <t>Fonte: Tabela ROD_1_5_5_1_1</t>
  </si>
  <si>
    <t>Fonte: Tabela ROD_1_5_5_2_1</t>
  </si>
  <si>
    <t>Fonte: Tabela ROD_1_5_5_2_2</t>
  </si>
  <si>
    <t>Fonte: Tabela ROD_1_5_5_2_3</t>
  </si>
  <si>
    <t>Empresas Habilitadas</t>
  </si>
  <si>
    <t>Veículos Habilitados</t>
  </si>
  <si>
    <t>Passageiros transportados</t>
  </si>
  <si>
    <t>Malha rodoviária (km)</t>
  </si>
  <si>
    <t>Extensão Total (%)</t>
  </si>
  <si>
    <t>Tipo de Veículo (n)</t>
  </si>
  <si>
    <t>* Dados 2014, 2015 e 2016 indisponíveis</t>
  </si>
  <si>
    <t>Transporte rodoviário de passageiros</t>
  </si>
  <si>
    <t>Fonte: Tabela ROD_1_5_3_1</t>
  </si>
  <si>
    <t>Fonte: Tabela ROD_1_5_3_2</t>
  </si>
  <si>
    <t>Fonte: Tabela ROD_1_5_3_6</t>
  </si>
  <si>
    <t xml:space="preserve">Transporte de Cargas </t>
  </si>
  <si>
    <t>Não Pavimentada</t>
  </si>
  <si>
    <t>Estaduais Transitórias, Estaduais e Municipais</t>
  </si>
  <si>
    <t xml:space="preserve">                SNV Rodoviário 2017</t>
  </si>
  <si>
    <t>Fonte: Tabela ROD_1_5_5_2_5</t>
  </si>
  <si>
    <t>Fonte: Tabela ROD_1_5_6_1_1</t>
  </si>
  <si>
    <t>Fonte: Tabela ROD_1_5_6_1_2</t>
  </si>
  <si>
    <t>Fonte: Tabela ROD_1_5_5_1_5</t>
  </si>
  <si>
    <t>Total de empresas transportadoras de carga regularmente inscritas - 2019</t>
  </si>
  <si>
    <t>Total de cooperativas transportadoras de carga regularmente inscritas - 2019</t>
  </si>
  <si>
    <t>Total de autônomos transportadores de carga regularmente inscritos - 2019</t>
  </si>
  <si>
    <t>Classificação das rodovias avaliadas na Pesquisa CNT de Rodovias por tipo de variável 2019</t>
  </si>
  <si>
    <t>Distribuição da classificação da rodovias avaliadas na Pesquisa CNT de Rodovias por tipo de variável 2019</t>
  </si>
  <si>
    <t>Produção de autoveículos montados segundo tipo - 2018</t>
  </si>
  <si>
    <t>Exportações de autoveículos montados segundo tipo de veículo - 2018</t>
  </si>
  <si>
    <t>Frota de veículos com placa segundo tipo -  2019</t>
  </si>
  <si>
    <t>Quantidade de passageiros transportados por mês no sistema de ônibus urbano - 2018</t>
  </si>
  <si>
    <t>Idade média da frota do sistema de ônibus urbano - 2018</t>
  </si>
  <si>
    <t>Quantidade de empresas no transporte rodoviário de passageiros - 2019</t>
  </si>
  <si>
    <t>Quantidade de veículos (ônibus) no transporte rodoviário de passageiros - 2019</t>
  </si>
  <si>
    <t>Quantidade de empresas no transporte rodoviário regular de passageiros - 2019</t>
  </si>
  <si>
    <t>Quantidade de veículos (ônibus) no transporte rodoviário regular de passageiros - 2019</t>
  </si>
  <si>
    <t>Quantidade de passageiros transportados no transporte regular de passageiros por tipo de serviço - 2018</t>
  </si>
  <si>
    <t>Transporte Internacional</t>
  </si>
  <si>
    <t>Quantidade de passageiros transportados por ligação internacional operada com ônibus do tipo rodoviário (superior a 75 km) por País de Origem - 2018</t>
  </si>
  <si>
    <t>Quantidade de passageiros transportados por ligação internacional operada com ônibus do tipo rodoviário (superior a 75 km) por País de Destino - 2018</t>
  </si>
  <si>
    <t>Quantidade de passageiros transportados por ligação internacional semiurbana (inferior a 75 km) por País de Origem - 2018</t>
  </si>
  <si>
    <t>Quantidade de passageiros transportados por ligação internacional semiurbana (inferior a 75 km) por País de Destino - 2018</t>
  </si>
  <si>
    <t>Malha rodoviária por jurisdição segundo situação física e tipo de implantação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</si>
</sst>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_-* #,##0_-;\-* #,##0_-;_-* &quot;-&quot;??_-;_-@_-"/>
    <numFmt numFmtId="165" formatCode="_(* #,##0.00_);_(* \(#,##0.00\);_(* &quot;-&quot;??_);_(@_)"/>
    <numFmt numFmtId="166" formatCode="#0"/>
    <numFmt numFmtId="167" formatCode="0.0"/>
    <numFmt numFmtId="168" formatCode="0.0%"/>
    <numFmt numFmtId="169" formatCode="_-* #,##0.0_-;\-* #,##0.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FF0000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6"/>
      <color theme="1"/>
      <name val="Arial"/>
      <family val="2"/>
    </font>
    <font>
      <sz val="10"/>
      <color rgb="FF333333"/>
      <name val="Arial"/>
      <family val="2"/>
    </font>
    <font>
      <sz val="6"/>
      <name val="Arial"/>
      <family val="2"/>
    </font>
    <font>
      <b/>
      <sz val="16"/>
      <color theme="0"/>
      <name val="Arial"/>
      <family val="2"/>
    </font>
    <font>
      <b/>
      <sz val="16"/>
      <name val="Arial"/>
      <family val="2"/>
    </font>
    <font>
      <b/>
      <sz val="12"/>
      <color theme="1"/>
      <name val="Arial"/>
      <family val="2"/>
    </font>
    <font>
      <sz val="6"/>
      <color rgb="FFFF0000"/>
      <name val="Arial"/>
      <family val="2"/>
    </font>
    <font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B5E1D9"/>
        <bgColor indexed="64"/>
      </patternFill>
    </fill>
    <fill>
      <patternFill patternType="solid">
        <fgColor rgb="FF45AB9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5AB97"/>
        <bgColor theme="4"/>
      </patternFill>
    </fill>
    <fill>
      <patternFill patternType="solid">
        <fgColor rgb="FFA2DACF"/>
        <bgColor indexed="64"/>
      </patternFill>
    </fill>
    <fill>
      <patternFill patternType="solid">
        <fgColor rgb="FFE1F3F0"/>
        <bgColor indexed="64"/>
      </patternFill>
    </fill>
  </fills>
  <borders count="2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1"/>
      </top>
      <bottom style="medium">
        <color theme="1"/>
      </bottom>
      <diagonal/>
    </border>
    <border>
      <left/>
      <right/>
      <top style="thin">
        <color theme="0"/>
      </top>
      <bottom style="medium">
        <color theme="1"/>
      </bottom>
      <diagonal/>
    </border>
    <border>
      <left/>
      <right style="thin">
        <color theme="0"/>
      </right>
      <top style="thin">
        <color theme="0"/>
      </top>
      <bottom style="medium">
        <color theme="1"/>
      </bottom>
      <diagonal/>
    </border>
    <border>
      <left style="thin">
        <color theme="0"/>
      </left>
      <right/>
      <top style="thin">
        <color theme="0"/>
      </top>
      <bottom style="medium">
        <color theme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thin">
        <color theme="0"/>
      </right>
      <top/>
      <bottom style="medium">
        <color theme="1"/>
      </bottom>
      <diagonal/>
    </border>
    <border>
      <left style="thin">
        <color theme="0"/>
      </left>
      <right/>
      <top/>
      <bottom style="medium">
        <color theme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8">
    <xf numFmtId="0" fontId="0" fillId="0" borderId="0" xfId="0"/>
    <xf numFmtId="0" fontId="2" fillId="0" borderId="0" xfId="0" applyFont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4" borderId="1" xfId="0" applyFont="1" applyFill="1" applyBorder="1" applyAlignment="1">
      <alignment horizontal="center" vertical="center"/>
    </xf>
    <xf numFmtId="167" fontId="7" fillId="0" borderId="0" xfId="0" applyNumberFormat="1" applyFont="1" applyAlignment="1">
      <alignment vertical="center"/>
    </xf>
    <xf numFmtId="0" fontId="4" fillId="0" borderId="0" xfId="2" applyFont="1" applyAlignment="1">
      <alignment horizontal="left" vertical="center" wrapText="1"/>
    </xf>
    <xf numFmtId="0" fontId="4" fillId="0" borderId="0" xfId="2" applyFont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2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43" fontId="4" fillId="0" borderId="0" xfId="1" applyFont="1" applyAlignment="1">
      <alignment vertical="center"/>
    </xf>
    <xf numFmtId="0" fontId="9" fillId="0" borderId="0" xfId="0" applyFont="1" applyAlignment="1">
      <alignment vertical="center"/>
    </xf>
    <xf numFmtId="0" fontId="5" fillId="3" borderId="2" xfId="2" applyFont="1" applyFill="1" applyBorder="1" applyAlignment="1">
      <alignment horizontal="center" vertical="center" wrapText="1"/>
    </xf>
    <xf numFmtId="0" fontId="5" fillId="0" borderId="0" xfId="2" applyFont="1" applyAlignment="1">
      <alignment vertical="center"/>
    </xf>
    <xf numFmtId="164" fontId="4" fillId="0" borderId="0" xfId="3" applyNumberFormat="1" applyFont="1" applyAlignment="1">
      <alignment vertical="center"/>
    </xf>
    <xf numFmtId="0" fontId="4" fillId="0" borderId="0" xfId="2" applyFont="1" applyAlignment="1">
      <alignment vertical="center" wrapText="1"/>
    </xf>
    <xf numFmtId="0" fontId="5" fillId="3" borderId="3" xfId="2" applyFont="1" applyFill="1" applyBorder="1" applyAlignment="1">
      <alignment horizontal="center" vertical="center" wrapText="1"/>
    </xf>
    <xf numFmtId="3" fontId="4" fillId="0" borderId="0" xfId="2" applyNumberFormat="1" applyFont="1" applyAlignment="1">
      <alignment vertical="center"/>
    </xf>
    <xf numFmtId="0" fontId="5" fillId="3" borderId="10" xfId="2" applyFont="1" applyFill="1" applyBorder="1" applyAlignment="1">
      <alignment horizontal="center" vertical="center" wrapText="1"/>
    </xf>
    <xf numFmtId="0" fontId="6" fillId="0" borderId="0" xfId="2" applyFont="1" applyAlignment="1">
      <alignment horizontal="left" vertical="center" wrapText="1"/>
    </xf>
    <xf numFmtId="0" fontId="5" fillId="3" borderId="1" xfId="2" applyFont="1" applyFill="1" applyBorder="1" applyAlignment="1">
      <alignment vertical="center"/>
    </xf>
    <xf numFmtId="0" fontId="5" fillId="3" borderId="1" xfId="2" applyFont="1" applyFill="1" applyBorder="1" applyAlignment="1">
      <alignment horizontal="center" vertical="center"/>
    </xf>
    <xf numFmtId="164" fontId="4" fillId="0" borderId="0" xfId="3" applyNumberFormat="1" applyFont="1" applyBorder="1" applyAlignment="1">
      <alignment vertical="center" wrapText="1"/>
    </xf>
    <xf numFmtId="164" fontId="4" fillId="0" borderId="0" xfId="3" applyNumberFormat="1" applyFont="1" applyBorder="1" applyAlignment="1">
      <alignment vertical="center"/>
    </xf>
    <xf numFmtId="21" fontId="10" fillId="0" borderId="0" xfId="2" applyNumberFormat="1" applyFont="1" applyAlignment="1">
      <alignment vertical="center"/>
    </xf>
    <xf numFmtId="164" fontId="4" fillId="0" borderId="7" xfId="3" applyNumberFormat="1" applyFont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0" fontId="5" fillId="3" borderId="2" xfId="2" applyFont="1" applyFill="1" applyBorder="1" applyAlignment="1">
      <alignment vertical="center" wrapText="1"/>
    </xf>
    <xf numFmtId="0" fontId="5" fillId="3" borderId="5" xfId="2" applyFont="1" applyFill="1" applyBorder="1" applyAlignment="1">
      <alignment vertical="center" wrapText="1"/>
    </xf>
    <xf numFmtId="0" fontId="5" fillId="3" borderId="11" xfId="2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9" fillId="0" borderId="0" xfId="0" applyFont="1"/>
    <xf numFmtId="164" fontId="4" fillId="0" borderId="0" xfId="0" applyNumberFormat="1" applyFont="1" applyAlignment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0" fontId="4" fillId="0" borderId="1" xfId="2" applyFont="1" applyBorder="1" applyAlignment="1">
      <alignment vertical="center" wrapText="1"/>
    </xf>
    <xf numFmtId="3" fontId="4" fillId="0" borderId="1" xfId="2" applyNumberFormat="1" applyFont="1" applyBorder="1" applyAlignment="1">
      <alignment horizontal="right" vertical="center" wrapText="1"/>
    </xf>
    <xf numFmtId="0" fontId="4" fillId="2" borderId="1" xfId="2" applyFont="1" applyFill="1" applyBorder="1" applyAlignment="1">
      <alignment vertical="center" wrapText="1"/>
    </xf>
    <xf numFmtId="3" fontId="4" fillId="2" borderId="1" xfId="2" applyNumberFormat="1" applyFont="1" applyFill="1" applyBorder="1" applyAlignment="1">
      <alignment horizontal="right" vertical="center" wrapText="1"/>
    </xf>
    <xf numFmtId="3" fontId="6" fillId="0" borderId="13" xfId="2" applyNumberFormat="1" applyFont="1" applyBorder="1" applyAlignment="1">
      <alignment vertical="center" wrapText="1"/>
    </xf>
    <xf numFmtId="3" fontId="6" fillId="0" borderId="13" xfId="2" applyNumberFormat="1" applyFont="1" applyBorder="1" applyAlignment="1">
      <alignment horizontal="right" vertical="center" wrapText="1"/>
    </xf>
    <xf numFmtId="0" fontId="4" fillId="0" borderId="15" xfId="2" applyFont="1" applyBorder="1" applyAlignment="1">
      <alignment vertical="center" wrapText="1"/>
    </xf>
    <xf numFmtId="164" fontId="4" fillId="0" borderId="16" xfId="3" applyNumberFormat="1" applyFont="1" applyBorder="1" applyAlignment="1">
      <alignment vertical="center"/>
    </xf>
    <xf numFmtId="0" fontId="5" fillId="3" borderId="1" xfId="2" applyFont="1" applyFill="1" applyBorder="1" applyAlignment="1">
      <alignment vertical="center" wrapText="1"/>
    </xf>
    <xf numFmtId="0" fontId="5" fillId="3" borderId="1" xfId="2" applyFont="1" applyFill="1" applyBorder="1" applyAlignment="1">
      <alignment horizontal="center" vertical="center" wrapText="1"/>
    </xf>
    <xf numFmtId="0" fontId="7" fillId="0" borderId="14" xfId="0" applyFont="1" applyBorder="1" applyAlignment="1">
      <alignment vertical="center"/>
    </xf>
    <xf numFmtId="166" fontId="4" fillId="0" borderId="17" xfId="2" applyNumberFormat="1" applyFont="1" applyBorder="1" applyAlignment="1">
      <alignment horizontal="right" vertical="center" wrapText="1"/>
    </xf>
    <xf numFmtId="167" fontId="7" fillId="0" borderId="15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64" fontId="4" fillId="0" borderId="14" xfId="1" applyNumberFormat="1" applyFont="1" applyBorder="1" applyAlignment="1">
      <alignment vertical="center"/>
    </xf>
    <xf numFmtId="164" fontId="6" fillId="0" borderId="15" xfId="1" applyNumberFormat="1" applyFont="1" applyBorder="1" applyAlignment="1">
      <alignment vertical="center"/>
    </xf>
    <xf numFmtId="164" fontId="4" fillId="0" borderId="15" xfId="1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/>
    </xf>
    <xf numFmtId="168" fontId="4" fillId="2" borderId="15" xfId="4" applyNumberFormat="1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/>
    </xf>
    <xf numFmtId="164" fontId="4" fillId="0" borderId="15" xfId="1" applyNumberFormat="1" applyFont="1" applyFill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4" fillId="2" borderId="9" xfId="2" applyFont="1" applyFill="1" applyBorder="1" applyAlignment="1">
      <alignment vertical="center" wrapText="1"/>
    </xf>
    <xf numFmtId="164" fontId="4" fillId="4" borderId="2" xfId="1" applyNumberFormat="1" applyFont="1" applyFill="1" applyBorder="1" applyAlignment="1">
      <alignment vertical="center"/>
    </xf>
    <xf numFmtId="164" fontId="4" fillId="2" borderId="6" xfId="1" applyNumberFormat="1" applyFont="1" applyFill="1" applyBorder="1" applyAlignment="1">
      <alignment vertical="center" wrapText="1"/>
    </xf>
    <xf numFmtId="164" fontId="4" fillId="2" borderId="8" xfId="1" applyNumberFormat="1" applyFont="1" applyFill="1" applyBorder="1" applyAlignment="1">
      <alignment vertical="center" wrapText="1"/>
    </xf>
    <xf numFmtId="0" fontId="6" fillId="4" borderId="2" xfId="0" applyFont="1" applyFill="1" applyBorder="1" applyAlignment="1">
      <alignment vertical="center"/>
    </xf>
    <xf numFmtId="164" fontId="6" fillId="4" borderId="2" xfId="1" applyNumberFormat="1" applyFont="1" applyFill="1" applyBorder="1" applyAlignment="1">
      <alignment vertical="center"/>
    </xf>
    <xf numFmtId="0" fontId="4" fillId="2" borderId="15" xfId="2" applyFont="1" applyFill="1" applyBorder="1" applyAlignment="1">
      <alignment vertical="center" wrapText="1"/>
    </xf>
    <xf numFmtId="164" fontId="4" fillId="2" borderId="17" xfId="1" applyNumberFormat="1" applyFont="1" applyFill="1" applyBorder="1" applyAlignment="1">
      <alignment vertical="center" wrapText="1"/>
    </xf>
    <xf numFmtId="168" fontId="6" fillId="4" borderId="2" xfId="4" applyNumberFormat="1" applyFont="1" applyFill="1" applyBorder="1" applyAlignment="1">
      <alignment vertical="center"/>
    </xf>
    <xf numFmtId="168" fontId="4" fillId="4" borderId="2" xfId="4" applyNumberFormat="1" applyFont="1" applyFill="1" applyBorder="1" applyAlignment="1">
      <alignment vertical="center"/>
    </xf>
    <xf numFmtId="168" fontId="4" fillId="2" borderId="9" xfId="4" applyNumberFormat="1" applyFont="1" applyFill="1" applyBorder="1" applyAlignment="1">
      <alignment vertical="center" wrapText="1"/>
    </xf>
    <xf numFmtId="168" fontId="4" fillId="2" borderId="6" xfId="4" applyNumberFormat="1" applyFont="1" applyFill="1" applyBorder="1" applyAlignment="1">
      <alignment vertical="center" wrapText="1"/>
    </xf>
    <xf numFmtId="168" fontId="4" fillId="2" borderId="8" xfId="4" applyNumberFormat="1" applyFont="1" applyFill="1" applyBorder="1" applyAlignment="1">
      <alignment vertical="center" wrapText="1"/>
    </xf>
    <xf numFmtId="168" fontId="4" fillId="2" borderId="17" xfId="4" applyNumberFormat="1" applyFont="1" applyFill="1" applyBorder="1" applyAlignment="1">
      <alignment vertical="center" wrapText="1"/>
    </xf>
    <xf numFmtId="0" fontId="6" fillId="4" borderId="18" xfId="2" applyFont="1" applyFill="1" applyBorder="1" applyAlignment="1">
      <alignment vertical="center" wrapText="1"/>
    </xf>
    <xf numFmtId="3" fontId="6" fillId="4" borderId="18" xfId="2" applyNumberFormat="1" applyFont="1" applyFill="1" applyBorder="1" applyAlignment="1">
      <alignment horizontal="right" vertical="center"/>
    </xf>
    <xf numFmtId="0" fontId="4" fillId="0" borderId="11" xfId="2" applyFont="1" applyBorder="1" applyAlignment="1">
      <alignment vertical="center" wrapText="1"/>
    </xf>
    <xf numFmtId="3" fontId="4" fillId="0" borderId="10" xfId="2" applyNumberFormat="1" applyFont="1" applyBorder="1" applyAlignment="1">
      <alignment horizontal="right" vertical="center" wrapText="1"/>
    </xf>
    <xf numFmtId="3" fontId="4" fillId="2" borderId="8" xfId="2" applyNumberFormat="1" applyFont="1" applyFill="1" applyBorder="1" applyAlignment="1">
      <alignment horizontal="right" vertical="center" wrapText="1"/>
    </xf>
    <xf numFmtId="0" fontId="4" fillId="0" borderId="9" xfId="2" applyFont="1" applyBorder="1" applyAlignment="1">
      <alignment vertical="center" wrapText="1"/>
    </xf>
    <xf numFmtId="3" fontId="4" fillId="0" borderId="8" xfId="2" applyNumberFormat="1" applyFont="1" applyBorder="1" applyAlignment="1">
      <alignment horizontal="right" vertical="center" wrapText="1"/>
    </xf>
    <xf numFmtId="0" fontId="4" fillId="2" borderId="19" xfId="2" applyFont="1" applyFill="1" applyBorder="1" applyAlignment="1">
      <alignment vertical="center" wrapText="1"/>
    </xf>
    <xf numFmtId="3" fontId="4" fillId="2" borderId="20" xfId="2" applyNumberFormat="1" applyFont="1" applyFill="1" applyBorder="1" applyAlignment="1">
      <alignment horizontal="right" vertical="center" wrapText="1"/>
    </xf>
    <xf numFmtId="0" fontId="14" fillId="0" borderId="0" xfId="0" applyFont="1" applyAlignment="1">
      <alignment vertical="center"/>
    </xf>
    <xf numFmtId="0" fontId="14" fillId="0" borderId="8" xfId="0" applyFont="1" applyBorder="1" applyAlignment="1">
      <alignment vertical="center"/>
    </xf>
    <xf numFmtId="0" fontId="4" fillId="4" borderId="2" xfId="0" applyFont="1" applyFill="1" applyBorder="1" applyAlignment="1">
      <alignment vertical="center"/>
    </xf>
    <xf numFmtId="0" fontId="5" fillId="3" borderId="1" xfId="2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0" fontId="15" fillId="0" borderId="0" xfId="0" applyFont="1" applyAlignment="1">
      <alignment vertical="center"/>
    </xf>
    <xf numFmtId="169" fontId="6" fillId="0" borderId="2" xfId="1" applyNumberFormat="1" applyFont="1" applyBorder="1" applyAlignment="1">
      <alignment vertical="center"/>
    </xf>
    <xf numFmtId="169" fontId="6" fillId="0" borderId="10" xfId="1" applyNumberFormat="1" applyFont="1" applyBorder="1" applyAlignment="1">
      <alignment vertical="center"/>
    </xf>
    <xf numFmtId="169" fontId="6" fillId="2" borderId="6" xfId="1" applyNumberFormat="1" applyFont="1" applyFill="1" applyBorder="1" applyAlignment="1">
      <alignment vertical="center" wrapText="1"/>
    </xf>
    <xf numFmtId="169" fontId="6" fillId="0" borderId="12" xfId="1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0" fontId="16" fillId="0" borderId="0" xfId="2" applyFont="1" applyAlignment="1">
      <alignment vertical="center"/>
    </xf>
    <xf numFmtId="164" fontId="4" fillId="0" borderId="17" xfId="1" applyNumberFormat="1" applyFont="1" applyBorder="1" applyAlignment="1">
      <alignment horizontal="right"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2" fontId="7" fillId="0" borderId="0" xfId="0" applyNumberFormat="1" applyFont="1" applyAlignment="1">
      <alignment vertical="center"/>
    </xf>
    <xf numFmtId="2" fontId="7" fillId="0" borderId="15" xfId="0" applyNumberFormat="1" applyFont="1" applyBorder="1" applyAlignment="1">
      <alignment vertical="center"/>
    </xf>
    <xf numFmtId="0" fontId="4" fillId="4" borderId="1" xfId="2" applyFont="1" applyFill="1" applyBorder="1" applyAlignment="1">
      <alignment vertical="center" wrapText="1"/>
    </xf>
    <xf numFmtId="3" fontId="4" fillId="4" borderId="1" xfId="2" applyNumberFormat="1" applyFont="1" applyFill="1" applyBorder="1" applyAlignment="1">
      <alignment horizontal="right" vertical="center" wrapText="1"/>
    </xf>
    <xf numFmtId="0" fontId="13" fillId="7" borderId="3" xfId="0" applyFont="1" applyFill="1" applyBorder="1" applyAlignment="1">
      <alignment horizontal="center" vertical="center"/>
    </xf>
    <xf numFmtId="0" fontId="13" fillId="7" borderId="4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vertical="center" wrapText="1"/>
    </xf>
  </cellXfs>
  <cellStyles count="5">
    <cellStyle name="Normal" xfId="0" builtinId="0"/>
    <cellStyle name="Normal 2" xfId="2"/>
    <cellStyle name="Porcentagem" xfId="4" builtinId="5"/>
    <cellStyle name="Vírgula" xfId="1" builtinId="3"/>
    <cellStyle name="Vírgula 2" xfId="3"/>
  </cellStyles>
  <dxfs count="0"/>
  <tableStyles count="0" defaultTableStyle="TableStyleMedium2" defaultPivotStyle="PivotStyleMedium9"/>
  <colors>
    <mruColors>
      <color rgb="FFA2DACF"/>
      <color rgb="FFE1F3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7"/>
  <sheetViews>
    <sheetView showGridLines="0" tabSelected="1" view="pageBreakPreview" topLeftCell="A172" zoomScaleNormal="100" zoomScaleSheetLayoutView="100" workbookViewId="0">
      <selection activeCell="D140" sqref="D140"/>
    </sheetView>
  </sheetViews>
  <sheetFormatPr defaultColWidth="9.109375" defaultRowHeight="19.75" customHeight="1" x14ac:dyDescent="0.3"/>
  <cols>
    <col min="1" max="1" width="27.33203125" style="4" customWidth="1"/>
    <col min="2" max="5" width="15" style="4" customWidth="1"/>
    <col min="6" max="11" width="14.5546875" style="4" customWidth="1"/>
    <col min="12" max="21" width="17.88671875" style="4" customWidth="1"/>
    <col min="22" max="16384" width="9.109375" style="4"/>
  </cols>
  <sheetData>
    <row r="1" spans="1:11" s="8" customFormat="1" ht="26.3" customHeight="1" x14ac:dyDescent="0.2">
      <c r="A1" s="118" t="s">
        <v>115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1:11" s="8" customFormat="1" ht="13.5" customHeight="1" x14ac:dyDescent="0.2"/>
    <row r="3" spans="1:11" ht="19.75" customHeight="1" x14ac:dyDescent="0.3">
      <c r="A3" s="94" t="s">
        <v>123</v>
      </c>
      <c r="D3" s="45"/>
      <c r="E3" s="45"/>
    </row>
    <row r="4" spans="1:11" ht="19.75" customHeight="1" x14ac:dyDescent="0.3">
      <c r="A4" s="37" t="s">
        <v>4</v>
      </c>
      <c r="B4" s="2" t="s">
        <v>58</v>
      </c>
    </row>
    <row r="5" spans="1:11" ht="19.75" customHeight="1" thickBot="1" x14ac:dyDescent="0.35">
      <c r="A5" s="68" t="s">
        <v>0</v>
      </c>
      <c r="B5" s="69">
        <v>155923</v>
      </c>
    </row>
    <row r="6" spans="1:11" s="22" customFormat="1" ht="8.15" x14ac:dyDescent="0.3">
      <c r="A6" s="22" t="s">
        <v>85</v>
      </c>
    </row>
    <row r="7" spans="1:11" s="8" customFormat="1" ht="13.5" customHeight="1" x14ac:dyDescent="0.2">
      <c r="A7" s="1"/>
    </row>
    <row r="8" spans="1:11" ht="19.75" customHeight="1" x14ac:dyDescent="0.3">
      <c r="A8" s="94" t="s">
        <v>124</v>
      </c>
      <c r="D8" s="45"/>
      <c r="E8" s="45"/>
    </row>
    <row r="9" spans="1:11" ht="19.75" customHeight="1" x14ac:dyDescent="0.3">
      <c r="A9" s="37" t="s">
        <v>5</v>
      </c>
      <c r="B9" s="2" t="s">
        <v>58</v>
      </c>
    </row>
    <row r="10" spans="1:11" ht="19.75" customHeight="1" thickBot="1" x14ac:dyDescent="0.35">
      <c r="A10" s="68" t="s">
        <v>0</v>
      </c>
      <c r="B10" s="69">
        <v>348</v>
      </c>
    </row>
    <row r="11" spans="1:11" s="22" customFormat="1" ht="8.15" x14ac:dyDescent="0.3">
      <c r="A11" s="22" t="s">
        <v>86</v>
      </c>
    </row>
    <row r="12" spans="1:11" s="8" customFormat="1" ht="13.5" customHeight="1" x14ac:dyDescent="0.2">
      <c r="A12" s="1"/>
    </row>
    <row r="13" spans="1:11" ht="19.75" customHeight="1" x14ac:dyDescent="0.3">
      <c r="A13" s="94" t="s">
        <v>125</v>
      </c>
      <c r="E13" s="45"/>
    </row>
    <row r="14" spans="1:11" ht="19.75" customHeight="1" x14ac:dyDescent="0.3">
      <c r="A14" s="37" t="s">
        <v>6</v>
      </c>
      <c r="B14" s="2" t="s">
        <v>58</v>
      </c>
    </row>
    <row r="15" spans="1:11" ht="19.75" customHeight="1" thickBot="1" x14ac:dyDescent="0.35">
      <c r="A15" s="68" t="s">
        <v>0</v>
      </c>
      <c r="B15" s="69">
        <v>546499</v>
      </c>
    </row>
    <row r="16" spans="1:11" s="22" customFormat="1" ht="8.15" x14ac:dyDescent="0.3">
      <c r="A16" s="22" t="s">
        <v>87</v>
      </c>
    </row>
    <row r="17" spans="1:11" s="8" customFormat="1" ht="13.5" customHeight="1" x14ac:dyDescent="0.2"/>
    <row r="18" spans="1:11" s="8" customFormat="1" ht="13.5" customHeight="1" x14ac:dyDescent="0.2"/>
    <row r="19" spans="1:11" s="8" customFormat="1" ht="13.5" customHeight="1" x14ac:dyDescent="0.2"/>
    <row r="20" spans="1:11" s="8" customFormat="1" ht="26.3" customHeight="1" x14ac:dyDescent="0.2">
      <c r="A20" s="118" t="s">
        <v>17</v>
      </c>
      <c r="B20" s="119"/>
      <c r="C20" s="119"/>
      <c r="D20" s="119"/>
      <c r="E20" s="119"/>
      <c r="F20" s="119"/>
      <c r="G20" s="119"/>
      <c r="H20" s="119"/>
      <c r="I20" s="119"/>
      <c r="J20" s="119"/>
      <c r="K20" s="119"/>
    </row>
    <row r="21" spans="1:11" s="8" customFormat="1" ht="13.5" customHeight="1" x14ac:dyDescent="0.2"/>
    <row r="22" spans="1:11" ht="19.75" customHeight="1" x14ac:dyDescent="0.3">
      <c r="A22" s="94" t="s">
        <v>143</v>
      </c>
      <c r="B22" s="3"/>
      <c r="C22" s="3"/>
      <c r="D22" s="3"/>
      <c r="E22" s="3"/>
    </row>
    <row r="23" spans="1:11" ht="19.75" customHeight="1" x14ac:dyDescent="0.3">
      <c r="A23" s="110" t="s">
        <v>59</v>
      </c>
      <c r="B23" s="125" t="s">
        <v>107</v>
      </c>
      <c r="C23" s="126"/>
      <c r="D23" s="126"/>
      <c r="E23" s="126"/>
      <c r="F23" s="108"/>
      <c r="G23" s="108"/>
      <c r="H23" s="108"/>
      <c r="I23" s="108"/>
      <c r="J23" s="108"/>
      <c r="K23" s="108"/>
    </row>
    <row r="24" spans="1:11" s="5" customFormat="1" ht="19.75" customHeight="1" x14ac:dyDescent="0.3">
      <c r="A24" s="110"/>
      <c r="B24" s="111" t="s">
        <v>1</v>
      </c>
      <c r="C24" s="109" t="s">
        <v>116</v>
      </c>
      <c r="D24" s="109" t="s">
        <v>2</v>
      </c>
      <c r="E24" s="109" t="s">
        <v>0</v>
      </c>
    </row>
    <row r="25" spans="1:11" ht="27.55" customHeight="1" x14ac:dyDescent="0.3">
      <c r="A25" s="70" t="s">
        <v>3</v>
      </c>
      <c r="B25" s="101">
        <v>44999.499999999993</v>
      </c>
      <c r="C25" s="101">
        <v>10067.700000000001</v>
      </c>
      <c r="D25" s="101">
        <v>65513.30000000001</v>
      </c>
      <c r="E25" s="102">
        <f>SUM(B25:D25)</f>
        <v>120580.5</v>
      </c>
    </row>
    <row r="26" spans="1:11" ht="27.55" customHeight="1" x14ac:dyDescent="0.3">
      <c r="A26" s="71" t="s">
        <v>117</v>
      </c>
      <c r="B26" s="103">
        <f>B27-B25</f>
        <v>112309.5</v>
      </c>
      <c r="C26" s="103">
        <f t="shared" ref="C26:E26" si="0">C27-C25</f>
        <v>1339870.3</v>
      </c>
      <c r="D26" s="103">
        <f t="shared" si="0"/>
        <v>147939.69999999998</v>
      </c>
      <c r="E26" s="103">
        <f t="shared" si="0"/>
        <v>1600119.5</v>
      </c>
    </row>
    <row r="27" spans="1:11" ht="27.55" customHeight="1" thickBot="1" x14ac:dyDescent="0.35">
      <c r="A27" s="38" t="s">
        <v>0</v>
      </c>
      <c r="B27" s="104">
        <v>157309</v>
      </c>
      <c r="C27" s="104">
        <v>1349938</v>
      </c>
      <c r="D27" s="104">
        <v>213453</v>
      </c>
      <c r="E27" s="104">
        <v>1720700</v>
      </c>
    </row>
    <row r="28" spans="1:11" s="22" customFormat="1" ht="8.15" x14ac:dyDescent="0.3">
      <c r="A28" s="22" t="s">
        <v>88</v>
      </c>
    </row>
    <row r="29" spans="1:11" s="22" customFormat="1" ht="8.15" x14ac:dyDescent="0.3">
      <c r="A29" s="22" t="s">
        <v>118</v>
      </c>
    </row>
    <row r="30" spans="1:11" s="8" customFormat="1" ht="13.5" customHeight="1" x14ac:dyDescent="0.2">
      <c r="A30" s="100"/>
    </row>
    <row r="31" spans="1:11" s="8" customFormat="1" ht="13.5" customHeight="1" x14ac:dyDescent="0.2"/>
    <row r="32" spans="1:11" s="8" customFormat="1" ht="13.5" customHeight="1" x14ac:dyDescent="0.2"/>
    <row r="33" spans="1:11" s="8" customFormat="1" ht="26.3" customHeight="1" x14ac:dyDescent="0.2">
      <c r="A33" s="118" t="s">
        <v>16</v>
      </c>
      <c r="B33" s="119"/>
      <c r="C33" s="119"/>
      <c r="D33" s="119"/>
      <c r="E33" s="119"/>
      <c r="F33" s="119"/>
      <c r="G33" s="119"/>
      <c r="H33" s="119"/>
      <c r="I33" s="119"/>
      <c r="J33" s="119"/>
      <c r="K33" s="119"/>
    </row>
    <row r="34" spans="1:11" s="8" customFormat="1" ht="13.5" customHeight="1" x14ac:dyDescent="0.2"/>
    <row r="35" spans="1:11" ht="19.75" customHeight="1" x14ac:dyDescent="0.3">
      <c r="A35" s="95" t="s">
        <v>126</v>
      </c>
      <c r="B35" s="18"/>
      <c r="C35" s="18"/>
      <c r="D35" s="18"/>
      <c r="E35" s="18"/>
      <c r="F35" s="18"/>
      <c r="G35" s="19"/>
    </row>
    <row r="36" spans="1:11" s="6" customFormat="1" ht="19.75" customHeight="1" x14ac:dyDescent="0.3">
      <c r="A36" s="124" t="s">
        <v>46</v>
      </c>
      <c r="B36" s="122" t="s">
        <v>8</v>
      </c>
      <c r="C36" s="122"/>
      <c r="D36" s="122"/>
      <c r="E36" s="122"/>
      <c r="F36" s="122"/>
      <c r="G36" s="122"/>
    </row>
    <row r="37" spans="1:11" ht="19.75" customHeight="1" x14ac:dyDescent="0.3">
      <c r="A37" s="124"/>
      <c r="B37" s="123">
        <v>2019</v>
      </c>
      <c r="C37" s="123"/>
      <c r="D37" s="123"/>
      <c r="E37" s="123"/>
      <c r="F37" s="123"/>
      <c r="G37" s="123"/>
    </row>
    <row r="38" spans="1:11" ht="19.75" customHeight="1" x14ac:dyDescent="0.3">
      <c r="A38" s="124"/>
      <c r="B38" s="15" t="s">
        <v>9</v>
      </c>
      <c r="C38" s="15" t="s">
        <v>10</v>
      </c>
      <c r="D38" s="15" t="s">
        <v>11</v>
      </c>
      <c r="E38" s="15" t="s">
        <v>12</v>
      </c>
      <c r="F38" s="15" t="s">
        <v>13</v>
      </c>
      <c r="G38" s="15" t="s">
        <v>0</v>
      </c>
    </row>
    <row r="39" spans="1:11" ht="19.75" customHeight="1" x14ac:dyDescent="0.3">
      <c r="A39" s="75" t="s">
        <v>60</v>
      </c>
      <c r="B39" s="72">
        <v>12951</v>
      </c>
      <c r="C39" s="72">
        <v>31714</v>
      </c>
      <c r="D39" s="72">
        <v>37628</v>
      </c>
      <c r="E39" s="72">
        <v>19039</v>
      </c>
      <c r="F39" s="72">
        <v>7531</v>
      </c>
      <c r="G39" s="76">
        <v>108863</v>
      </c>
    </row>
    <row r="40" spans="1:11" ht="19.75" customHeight="1" x14ac:dyDescent="0.3">
      <c r="A40" s="71" t="s">
        <v>61</v>
      </c>
      <c r="B40" s="73">
        <v>42015</v>
      </c>
      <c r="C40" s="73">
        <v>9768</v>
      </c>
      <c r="D40" s="73">
        <v>38060</v>
      </c>
      <c r="E40" s="73">
        <v>14965</v>
      </c>
      <c r="F40" s="73">
        <v>4055</v>
      </c>
      <c r="G40" s="74">
        <v>108863</v>
      </c>
    </row>
    <row r="41" spans="1:11" ht="19.75" customHeight="1" x14ac:dyDescent="0.3">
      <c r="A41" s="96" t="s">
        <v>14</v>
      </c>
      <c r="B41" s="72">
        <v>15198</v>
      </c>
      <c r="C41" s="72">
        <v>41248</v>
      </c>
      <c r="D41" s="72">
        <v>28460</v>
      </c>
      <c r="E41" s="72">
        <v>12677</v>
      </c>
      <c r="F41" s="72">
        <v>11280</v>
      </c>
      <c r="G41" s="72">
        <v>108863</v>
      </c>
    </row>
    <row r="42" spans="1:11" ht="19.75" customHeight="1" thickBot="1" x14ac:dyDescent="0.35">
      <c r="A42" s="77" t="s">
        <v>15</v>
      </c>
      <c r="B42" s="78">
        <v>6245</v>
      </c>
      <c r="C42" s="78">
        <v>19587</v>
      </c>
      <c r="D42" s="78">
        <v>29004</v>
      </c>
      <c r="E42" s="78">
        <v>22526</v>
      </c>
      <c r="F42" s="78">
        <v>31501</v>
      </c>
      <c r="G42" s="78">
        <v>108863</v>
      </c>
    </row>
    <row r="43" spans="1:11" s="22" customFormat="1" ht="8.15" x14ac:dyDescent="0.3">
      <c r="A43" s="22" t="s">
        <v>89</v>
      </c>
    </row>
    <row r="44" spans="1:11" s="22" customFormat="1" ht="8.15" x14ac:dyDescent="0.3">
      <c r="A44" s="22" t="s">
        <v>90</v>
      </c>
    </row>
    <row r="45" spans="1:11" s="22" customFormat="1" ht="8.15" x14ac:dyDescent="0.3">
      <c r="A45" s="22" t="s">
        <v>91</v>
      </c>
    </row>
    <row r="46" spans="1:11" s="22" customFormat="1" ht="8.15" x14ac:dyDescent="0.3">
      <c r="A46" s="22" t="s">
        <v>92</v>
      </c>
    </row>
    <row r="47" spans="1:11" s="8" customFormat="1" ht="13.5" customHeight="1" x14ac:dyDescent="0.2">
      <c r="A47" s="1"/>
    </row>
    <row r="48" spans="1:11" s="8" customFormat="1" ht="13.5" customHeight="1" x14ac:dyDescent="0.2">
      <c r="A48" s="95" t="s">
        <v>127</v>
      </c>
      <c r="B48" s="18"/>
      <c r="C48" s="18"/>
      <c r="D48" s="18"/>
      <c r="E48" s="18"/>
      <c r="F48" s="18"/>
      <c r="G48" s="19"/>
    </row>
    <row r="49" spans="1:11" s="8" customFormat="1" ht="19.75" customHeight="1" x14ac:dyDescent="0.2">
      <c r="A49" s="124" t="s">
        <v>46</v>
      </c>
      <c r="B49" s="122" t="s">
        <v>108</v>
      </c>
      <c r="C49" s="122"/>
      <c r="D49" s="122"/>
      <c r="E49" s="122"/>
      <c r="F49" s="122"/>
      <c r="G49" s="122"/>
    </row>
    <row r="50" spans="1:11" s="8" customFormat="1" ht="19.75" customHeight="1" x14ac:dyDescent="0.2">
      <c r="A50" s="124"/>
      <c r="B50" s="123">
        <v>2019</v>
      </c>
      <c r="C50" s="123"/>
      <c r="D50" s="123"/>
      <c r="E50" s="123"/>
      <c r="F50" s="123"/>
      <c r="G50" s="123"/>
    </row>
    <row r="51" spans="1:11" s="8" customFormat="1" ht="19.75" customHeight="1" x14ac:dyDescent="0.2">
      <c r="A51" s="124"/>
      <c r="B51" s="15" t="s">
        <v>9</v>
      </c>
      <c r="C51" s="15" t="s">
        <v>10</v>
      </c>
      <c r="D51" s="15" t="s">
        <v>11</v>
      </c>
      <c r="E51" s="15" t="s">
        <v>12</v>
      </c>
      <c r="F51" s="15" t="s">
        <v>13</v>
      </c>
      <c r="G51" s="15" t="s">
        <v>0</v>
      </c>
    </row>
    <row r="52" spans="1:11" s="8" customFormat="1" ht="19.75" customHeight="1" x14ac:dyDescent="0.2">
      <c r="A52" s="79" t="s">
        <v>60</v>
      </c>
      <c r="B52" s="80">
        <f>ROUND(B39/G39,3)</f>
        <v>0.11899999999999999</v>
      </c>
      <c r="C52" s="80">
        <f>ROUND(C39/G39,3)</f>
        <v>0.29099999999999998</v>
      </c>
      <c r="D52" s="80">
        <f>ROUND(D39/G39,3)</f>
        <v>0.34599999999999997</v>
      </c>
      <c r="E52" s="80">
        <f>ROUND(E39/G39,3)</f>
        <v>0.17499999999999999</v>
      </c>
      <c r="F52" s="80">
        <f>ROUND(F39/G39,3)</f>
        <v>6.9000000000000006E-2</v>
      </c>
      <c r="G52" s="80">
        <f>ROUND(G39/G39,3)</f>
        <v>1</v>
      </c>
    </row>
    <row r="53" spans="1:11" s="8" customFormat="1" ht="19.75" customHeight="1" x14ac:dyDescent="0.2">
      <c r="A53" s="81" t="s">
        <v>61</v>
      </c>
      <c r="B53" s="82">
        <f t="shared" ref="B53:B55" si="1">ROUND(B40/G40,3)</f>
        <v>0.38600000000000001</v>
      </c>
      <c r="C53" s="82">
        <f t="shared" ref="C53:C55" si="2">ROUND(C40/G40,3)</f>
        <v>0.09</v>
      </c>
      <c r="D53" s="82">
        <f t="shared" ref="D53:D55" si="3">ROUND(D40/G40,3)</f>
        <v>0.35</v>
      </c>
      <c r="E53" s="82">
        <f t="shared" ref="E53:E55" si="4">ROUND(E40/G40,3)</f>
        <v>0.13700000000000001</v>
      </c>
      <c r="F53" s="82">
        <f t="shared" ref="F53:F54" si="5">ROUND(F40/G40,3)</f>
        <v>3.6999999999999998E-2</v>
      </c>
      <c r="G53" s="83">
        <f t="shared" ref="G53:G55" si="6">ROUND(G40/G40,3)</f>
        <v>1</v>
      </c>
    </row>
    <row r="54" spans="1:11" s="8" customFormat="1" ht="19.75" customHeight="1" x14ac:dyDescent="0.2">
      <c r="A54" s="80" t="s">
        <v>14</v>
      </c>
      <c r="B54" s="80">
        <f t="shared" si="1"/>
        <v>0.14000000000000001</v>
      </c>
      <c r="C54" s="80">
        <f t="shared" si="2"/>
        <v>0.379</v>
      </c>
      <c r="D54" s="80">
        <f t="shared" si="3"/>
        <v>0.26100000000000001</v>
      </c>
      <c r="E54" s="80">
        <f t="shared" si="4"/>
        <v>0.11600000000000001</v>
      </c>
      <c r="F54" s="80">
        <f t="shared" si="5"/>
        <v>0.104</v>
      </c>
      <c r="G54" s="80">
        <f t="shared" si="6"/>
        <v>1</v>
      </c>
    </row>
    <row r="55" spans="1:11" s="8" customFormat="1" ht="19.75" customHeight="1" thickBot="1" x14ac:dyDescent="0.25">
      <c r="A55" s="67" t="s">
        <v>15</v>
      </c>
      <c r="B55" s="84">
        <f t="shared" si="1"/>
        <v>5.7000000000000002E-2</v>
      </c>
      <c r="C55" s="84">
        <f t="shared" si="2"/>
        <v>0.18</v>
      </c>
      <c r="D55" s="84">
        <f t="shared" si="3"/>
        <v>0.26600000000000001</v>
      </c>
      <c r="E55" s="84">
        <f t="shared" si="4"/>
        <v>0.20699999999999999</v>
      </c>
      <c r="F55" s="84">
        <f>ROUND(F42/G42,3)+0.001</f>
        <v>0.28999999999999998</v>
      </c>
      <c r="G55" s="84">
        <f t="shared" si="6"/>
        <v>1</v>
      </c>
    </row>
    <row r="56" spans="1:11" s="22" customFormat="1" ht="8.15" x14ac:dyDescent="0.3">
      <c r="A56" s="22" t="s">
        <v>89</v>
      </c>
    </row>
    <row r="57" spans="1:11" s="22" customFormat="1" ht="8.15" x14ac:dyDescent="0.3">
      <c r="A57" s="22" t="s">
        <v>90</v>
      </c>
    </row>
    <row r="58" spans="1:11" s="22" customFormat="1" ht="8.15" x14ac:dyDescent="0.3">
      <c r="A58" s="22" t="s">
        <v>91</v>
      </c>
    </row>
    <row r="59" spans="1:11" s="22" customFormat="1" ht="8.15" x14ac:dyDescent="0.3">
      <c r="A59" s="22" t="s">
        <v>92</v>
      </c>
    </row>
    <row r="60" spans="1:11" s="8" customFormat="1" ht="13.5" customHeight="1" x14ac:dyDescent="0.2">
      <c r="A60" s="1"/>
    </row>
    <row r="61" spans="1:11" s="8" customFormat="1" ht="13.5" customHeight="1" x14ac:dyDescent="0.2"/>
    <row r="62" spans="1:11" s="8" customFormat="1" ht="13.5" customHeight="1" x14ac:dyDescent="0.2"/>
    <row r="63" spans="1:11" s="8" customFormat="1" ht="26.3" customHeight="1" x14ac:dyDescent="0.2">
      <c r="A63" s="118" t="s">
        <v>23</v>
      </c>
      <c r="B63" s="119"/>
      <c r="C63" s="119"/>
      <c r="D63" s="119"/>
      <c r="E63" s="119"/>
      <c r="F63" s="119"/>
      <c r="G63" s="119"/>
      <c r="H63" s="119"/>
      <c r="I63" s="119"/>
      <c r="J63" s="119"/>
      <c r="K63" s="119"/>
    </row>
    <row r="64" spans="1:11" s="8" customFormat="1" ht="13.5" customHeight="1" x14ac:dyDescent="0.2">
      <c r="A64" s="1"/>
    </row>
    <row r="65" spans="1:24" ht="19.75" customHeight="1" x14ac:dyDescent="0.3">
      <c r="A65" s="95" t="s">
        <v>128</v>
      </c>
      <c r="F65" s="20"/>
    </row>
    <row r="66" spans="1:24" ht="19.75" customHeight="1" x14ac:dyDescent="0.3">
      <c r="A66" s="124" t="s">
        <v>65</v>
      </c>
      <c r="B66" s="122" t="s">
        <v>109</v>
      </c>
      <c r="C66" s="122"/>
      <c r="D66" s="122"/>
      <c r="E66" s="122"/>
      <c r="F66" s="122"/>
    </row>
    <row r="67" spans="1:24" s="9" customFormat="1" ht="27.7" customHeight="1" x14ac:dyDescent="0.3">
      <c r="A67" s="124"/>
      <c r="B67" s="15" t="s">
        <v>18</v>
      </c>
      <c r="C67" s="15" t="s">
        <v>19</v>
      </c>
      <c r="D67" s="15" t="s">
        <v>20</v>
      </c>
      <c r="E67" s="15" t="s">
        <v>21</v>
      </c>
      <c r="F67" s="15" t="s">
        <v>22</v>
      </c>
    </row>
    <row r="68" spans="1:24" ht="19.75" customHeight="1" thickBot="1" x14ac:dyDescent="0.35">
      <c r="A68" s="60" t="s">
        <v>64</v>
      </c>
      <c r="B68" s="65">
        <v>2386758</v>
      </c>
      <c r="C68" s="65">
        <v>358981</v>
      </c>
      <c r="D68" s="65">
        <v>105534</v>
      </c>
      <c r="E68" s="65">
        <v>28536</v>
      </c>
      <c r="F68" s="66">
        <v>2879809</v>
      </c>
    </row>
    <row r="69" spans="1:24" s="22" customFormat="1" ht="8.15" x14ac:dyDescent="0.3">
      <c r="A69" s="22" t="s">
        <v>93</v>
      </c>
    </row>
    <row r="70" spans="1:24" s="8" customFormat="1" ht="13.5" customHeight="1" x14ac:dyDescent="0.2">
      <c r="A70" s="1"/>
    </row>
    <row r="71" spans="1:24" ht="19.75" customHeight="1" x14ac:dyDescent="0.3">
      <c r="A71" s="95" t="s">
        <v>129</v>
      </c>
    </row>
    <row r="72" spans="1:24" ht="19.75" customHeight="1" x14ac:dyDescent="0.3">
      <c r="A72" s="124" t="s">
        <v>66</v>
      </c>
      <c r="B72" s="122" t="s">
        <v>109</v>
      </c>
      <c r="C72" s="122"/>
      <c r="D72" s="122"/>
      <c r="E72" s="122"/>
      <c r="F72" s="122"/>
    </row>
    <row r="73" spans="1:24" s="10" customFormat="1" ht="27.7" customHeight="1" x14ac:dyDescent="0.3">
      <c r="A73" s="124"/>
      <c r="B73" s="15" t="s">
        <v>18</v>
      </c>
      <c r="C73" s="15" t="s">
        <v>19</v>
      </c>
      <c r="D73" s="15" t="s">
        <v>20</v>
      </c>
      <c r="E73" s="15" t="s">
        <v>21</v>
      </c>
      <c r="F73" s="15" t="s">
        <v>22</v>
      </c>
    </row>
    <row r="74" spans="1:24" ht="19.75" customHeight="1" thickBot="1" x14ac:dyDescent="0.35">
      <c r="A74" s="60" t="s">
        <v>64</v>
      </c>
      <c r="B74" s="64">
        <v>500343</v>
      </c>
      <c r="C74" s="64">
        <v>95089</v>
      </c>
      <c r="D74" s="64">
        <v>24642</v>
      </c>
      <c r="E74" s="64">
        <v>9101</v>
      </c>
      <c r="F74" s="105">
        <v>629175</v>
      </c>
    </row>
    <row r="75" spans="1:24" s="22" customFormat="1" ht="8.15" x14ac:dyDescent="0.3">
      <c r="A75" s="22" t="s">
        <v>94</v>
      </c>
    </row>
    <row r="76" spans="1:24" s="8" customFormat="1" ht="13.5" customHeight="1" x14ac:dyDescent="0.2">
      <c r="A76" s="1"/>
    </row>
    <row r="77" spans="1:24" ht="19.75" customHeight="1" x14ac:dyDescent="0.3">
      <c r="A77" s="95" t="s">
        <v>130</v>
      </c>
      <c r="I77" s="3" t="s">
        <v>68</v>
      </c>
    </row>
    <row r="78" spans="1:24" s="6" customFormat="1" ht="19.75" customHeight="1" x14ac:dyDescent="0.3">
      <c r="A78" s="127" t="s">
        <v>23</v>
      </c>
      <c r="B78" s="122" t="s">
        <v>109</v>
      </c>
      <c r="C78" s="122"/>
      <c r="D78" s="122"/>
      <c r="E78" s="122"/>
      <c r="F78" s="122"/>
      <c r="G78" s="122"/>
      <c r="H78" s="122"/>
      <c r="I78" s="122"/>
    </row>
    <row r="79" spans="1:24" ht="28.5" customHeight="1" x14ac:dyDescent="0.3">
      <c r="A79" s="127"/>
      <c r="B79" s="15" t="s">
        <v>24</v>
      </c>
      <c r="C79" s="15" t="s">
        <v>25</v>
      </c>
      <c r="D79" s="15" t="s">
        <v>26</v>
      </c>
      <c r="E79" s="15" t="s">
        <v>82</v>
      </c>
      <c r="F79" s="15" t="s">
        <v>27</v>
      </c>
      <c r="G79" s="15" t="s">
        <v>28</v>
      </c>
      <c r="H79" s="15" t="s">
        <v>83</v>
      </c>
      <c r="I79" s="15" t="s">
        <v>29</v>
      </c>
      <c r="X79" s="21"/>
    </row>
    <row r="80" spans="1:24" ht="19.75" customHeight="1" thickBot="1" x14ac:dyDescent="0.35">
      <c r="A80" s="60" t="s">
        <v>64</v>
      </c>
      <c r="B80" s="61">
        <v>55964817</v>
      </c>
      <c r="C80" s="61">
        <v>42</v>
      </c>
      <c r="D80" s="61">
        <v>2805729</v>
      </c>
      <c r="E80" s="61">
        <v>681650</v>
      </c>
      <c r="F80" s="61">
        <v>7803067</v>
      </c>
      <c r="G80" s="61">
        <v>3548181</v>
      </c>
      <c r="H80" s="61">
        <v>1733</v>
      </c>
      <c r="I80" s="63">
        <v>400190</v>
      </c>
    </row>
    <row r="81" spans="1:11" s="22" customFormat="1" ht="8.15" x14ac:dyDescent="0.3">
      <c r="A81" s="22" t="s">
        <v>95</v>
      </c>
    </row>
    <row r="82" spans="1:11" ht="19.75" customHeight="1" x14ac:dyDescent="0.3">
      <c r="H82" s="3" t="s">
        <v>68</v>
      </c>
    </row>
    <row r="83" spans="1:11" ht="19.75" customHeight="1" x14ac:dyDescent="0.3">
      <c r="A83" s="127" t="s">
        <v>23</v>
      </c>
      <c r="B83" s="122" t="s">
        <v>109</v>
      </c>
      <c r="C83" s="122"/>
      <c r="D83" s="122"/>
      <c r="E83" s="122"/>
      <c r="F83" s="122"/>
      <c r="G83" s="122"/>
      <c r="H83" s="122"/>
    </row>
    <row r="84" spans="1:11" ht="28.5" customHeight="1" x14ac:dyDescent="0.3">
      <c r="A84" s="127"/>
      <c r="B84" s="15" t="s">
        <v>30</v>
      </c>
      <c r="C84" s="15" t="s">
        <v>31</v>
      </c>
      <c r="D84" s="15" t="s">
        <v>32</v>
      </c>
      <c r="E84" s="15" t="s">
        <v>21</v>
      </c>
      <c r="F84" s="15" t="s">
        <v>33</v>
      </c>
      <c r="G84" s="15" t="s">
        <v>34</v>
      </c>
      <c r="H84" s="15" t="s">
        <v>35</v>
      </c>
    </row>
    <row r="85" spans="1:11" ht="19.75" customHeight="1" thickBot="1" x14ac:dyDescent="0.35">
      <c r="A85" s="60" t="s">
        <v>64</v>
      </c>
      <c r="B85" s="61">
        <v>407538</v>
      </c>
      <c r="C85" s="61">
        <v>22880714</v>
      </c>
      <c r="D85" s="61">
        <v>4492830</v>
      </c>
      <c r="E85" s="61">
        <v>640108</v>
      </c>
      <c r="F85" s="61">
        <v>226</v>
      </c>
      <c r="G85" s="61">
        <v>1682824</v>
      </c>
      <c r="H85" s="63">
        <v>997437</v>
      </c>
    </row>
    <row r="86" spans="1:11" s="22" customFormat="1" ht="8.15" x14ac:dyDescent="0.3">
      <c r="A86" s="22" t="s">
        <v>95</v>
      </c>
    </row>
    <row r="88" spans="1:11" ht="19.75" customHeight="1" x14ac:dyDescent="0.3">
      <c r="A88" s="127" t="s">
        <v>23</v>
      </c>
      <c r="B88" s="122" t="s">
        <v>109</v>
      </c>
      <c r="C88" s="122"/>
      <c r="D88" s="122"/>
      <c r="E88" s="122"/>
      <c r="F88" s="122"/>
      <c r="G88" s="122"/>
      <c r="H88" s="122"/>
    </row>
    <row r="89" spans="1:11" ht="28.5" customHeight="1" x14ac:dyDescent="0.3">
      <c r="A89" s="127"/>
      <c r="B89" s="15" t="s">
        <v>36</v>
      </c>
      <c r="C89" s="15" t="s">
        <v>37</v>
      </c>
      <c r="D89" s="15" t="s">
        <v>84</v>
      </c>
      <c r="E89" s="15" t="s">
        <v>38</v>
      </c>
      <c r="F89" s="15" t="s">
        <v>39</v>
      </c>
      <c r="G89" s="15" t="s">
        <v>40</v>
      </c>
      <c r="H89" s="46" t="s">
        <v>22</v>
      </c>
    </row>
    <row r="90" spans="1:11" ht="19.75" customHeight="1" thickBot="1" x14ac:dyDescent="0.35">
      <c r="A90" s="60" t="s">
        <v>64</v>
      </c>
      <c r="B90" s="61">
        <v>8525</v>
      </c>
      <c r="C90" s="61">
        <v>16151</v>
      </c>
      <c r="D90" s="61">
        <v>209</v>
      </c>
      <c r="E90" s="61">
        <v>32585</v>
      </c>
      <c r="F90" s="61">
        <v>36310</v>
      </c>
      <c r="G90" s="61">
        <v>962314</v>
      </c>
      <c r="H90" s="62">
        <v>103363180</v>
      </c>
    </row>
    <row r="91" spans="1:11" s="22" customFormat="1" ht="8.15" x14ac:dyDescent="0.3">
      <c r="A91" s="22" t="s">
        <v>95</v>
      </c>
    </row>
    <row r="92" spans="1:11" s="8" customFormat="1" ht="13.5" customHeight="1" x14ac:dyDescent="0.2">
      <c r="A92" s="1"/>
    </row>
    <row r="93" spans="1:11" s="8" customFormat="1" ht="26.3" customHeight="1" x14ac:dyDescent="0.2">
      <c r="A93" s="118" t="s">
        <v>41</v>
      </c>
      <c r="B93" s="119"/>
      <c r="C93" s="119"/>
      <c r="D93" s="119"/>
      <c r="E93" s="119"/>
      <c r="F93" s="119"/>
      <c r="G93" s="119"/>
      <c r="H93" s="119"/>
      <c r="I93" s="119"/>
      <c r="J93" s="119"/>
      <c r="K93" s="119"/>
    </row>
    <row r="94" spans="1:11" s="8" customFormat="1" ht="13.5" customHeight="1" x14ac:dyDescent="0.2">
      <c r="A94" s="1"/>
    </row>
    <row r="95" spans="1:11" s="8" customFormat="1" ht="26.3" customHeight="1" x14ac:dyDescent="0.2">
      <c r="A95" s="120" t="s">
        <v>69</v>
      </c>
      <c r="B95" s="121"/>
      <c r="C95" s="121"/>
      <c r="D95" s="121"/>
      <c r="E95" s="121"/>
      <c r="F95" s="121"/>
      <c r="G95" s="121"/>
      <c r="H95" s="121"/>
      <c r="I95" s="121"/>
      <c r="J95" s="121"/>
      <c r="K95" s="121"/>
    </row>
    <row r="96" spans="1:11" s="8" customFormat="1" ht="13.5" customHeight="1" x14ac:dyDescent="0.2"/>
    <row r="97" spans="1:19" s="7" customFormat="1" ht="19.75" customHeight="1" x14ac:dyDescent="0.3">
      <c r="A97" s="95" t="s">
        <v>131</v>
      </c>
    </row>
    <row r="98" spans="1:19" s="8" customFormat="1" ht="13.5" customHeight="1" x14ac:dyDescent="0.2">
      <c r="A98" s="1"/>
      <c r="B98" s="44" t="s">
        <v>62</v>
      </c>
    </row>
    <row r="99" spans="1:19" s="7" customFormat="1" ht="19.75" customHeight="1" x14ac:dyDescent="0.3">
      <c r="A99" s="39" t="s">
        <v>63</v>
      </c>
      <c r="B99" s="2" t="s">
        <v>58</v>
      </c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</row>
    <row r="100" spans="1:19" s="7" customFormat="1" ht="19.75" customHeight="1" x14ac:dyDescent="0.3">
      <c r="A100" s="7" t="s">
        <v>42</v>
      </c>
      <c r="B100" s="12">
        <v>293.39999999999998</v>
      </c>
    </row>
    <row r="101" spans="1:19" s="7" customFormat="1" ht="19.75" customHeight="1" thickBot="1" x14ac:dyDescent="0.35">
      <c r="A101" s="57" t="s">
        <v>43</v>
      </c>
      <c r="B101" s="59">
        <v>305.10000000000002</v>
      </c>
    </row>
    <row r="102" spans="1:19" ht="12.55" x14ac:dyDescent="0.3">
      <c r="A102" s="22" t="s">
        <v>96</v>
      </c>
    </row>
    <row r="103" spans="1:19" s="22" customFormat="1" ht="8.15" x14ac:dyDescent="0.3">
      <c r="A103" s="43" t="s">
        <v>44</v>
      </c>
    </row>
    <row r="104" spans="1:19" s="8" customFormat="1" ht="13.5" customHeight="1" x14ac:dyDescent="0.2">
      <c r="A104" s="43"/>
    </row>
    <row r="105" spans="1:19" s="8" customFormat="1" ht="13.5" customHeight="1" x14ac:dyDescent="0.2">
      <c r="A105" s="43"/>
    </row>
    <row r="106" spans="1:19" ht="19.75" customHeight="1" x14ac:dyDescent="0.3">
      <c r="A106" s="95" t="s">
        <v>132</v>
      </c>
    </row>
    <row r="107" spans="1:19" ht="19.75" customHeight="1" x14ac:dyDescent="0.3">
      <c r="A107" s="39" t="s">
        <v>63</v>
      </c>
      <c r="B107" s="2" t="s">
        <v>81</v>
      </c>
    </row>
    <row r="108" spans="1:19" ht="19.75" customHeight="1" x14ac:dyDescent="0.3">
      <c r="A108" s="7" t="s">
        <v>42</v>
      </c>
      <c r="B108" s="112">
        <v>5.67</v>
      </c>
    </row>
    <row r="109" spans="1:19" ht="19.75" customHeight="1" thickBot="1" x14ac:dyDescent="0.35">
      <c r="A109" s="57" t="s">
        <v>43</v>
      </c>
      <c r="B109" s="113">
        <v>5.99</v>
      </c>
    </row>
    <row r="110" spans="1:19" s="22" customFormat="1" ht="8.15" x14ac:dyDescent="0.3">
      <c r="A110" s="22" t="s">
        <v>97</v>
      </c>
    </row>
    <row r="111" spans="1:19" s="8" customFormat="1" ht="13.5" customHeight="1" x14ac:dyDescent="0.2">
      <c r="A111" s="43" t="s">
        <v>44</v>
      </c>
    </row>
    <row r="112" spans="1:19" s="8" customFormat="1" ht="13.5" customHeight="1" x14ac:dyDescent="0.2">
      <c r="A112" s="43"/>
    </row>
    <row r="113" spans="1:11" s="8" customFormat="1" ht="13.5" customHeight="1" x14ac:dyDescent="0.2"/>
    <row r="114" spans="1:11" s="8" customFormat="1" ht="13.5" customHeight="1" x14ac:dyDescent="0.2"/>
    <row r="115" spans="1:11" s="8" customFormat="1" ht="26.3" customHeight="1" x14ac:dyDescent="0.2">
      <c r="A115" s="120" t="s">
        <v>111</v>
      </c>
      <c r="B115" s="121"/>
      <c r="C115" s="121"/>
      <c r="D115" s="121"/>
      <c r="E115" s="121"/>
      <c r="F115" s="121"/>
      <c r="G115" s="121"/>
      <c r="H115" s="121"/>
      <c r="I115" s="121"/>
      <c r="J115" s="121"/>
      <c r="K115" s="121"/>
    </row>
    <row r="116" spans="1:11" s="8" customFormat="1" ht="13.5" customHeight="1" x14ac:dyDescent="0.2"/>
    <row r="117" spans="1:11" s="14" customFormat="1" ht="19.75" customHeight="1" x14ac:dyDescent="0.3">
      <c r="A117" s="95" t="s">
        <v>133</v>
      </c>
      <c r="B117" s="16"/>
      <c r="C117" s="16"/>
      <c r="D117" s="16"/>
      <c r="E117" s="16"/>
      <c r="F117" s="16"/>
      <c r="G117" s="16"/>
      <c r="H117" s="16"/>
      <c r="I117" s="16"/>
      <c r="J117" s="13"/>
      <c r="K117" s="13"/>
    </row>
    <row r="118" spans="1:11" ht="19.75" customHeight="1" x14ac:dyDescent="0.3">
      <c r="A118" s="99" t="s">
        <v>4</v>
      </c>
      <c r="B118" s="98" t="s">
        <v>58</v>
      </c>
    </row>
    <row r="119" spans="1:11" ht="19.75" customHeight="1" thickBot="1" x14ac:dyDescent="0.35">
      <c r="A119" s="57" t="s">
        <v>64</v>
      </c>
      <c r="B119" s="107">
        <v>6293</v>
      </c>
    </row>
    <row r="120" spans="1:11" s="22" customFormat="1" ht="8.15" x14ac:dyDescent="0.3">
      <c r="A120" s="22" t="s">
        <v>98</v>
      </c>
    </row>
    <row r="121" spans="1:11" s="8" customFormat="1" ht="13.5" customHeight="1" x14ac:dyDescent="0.2">
      <c r="A121" s="1"/>
    </row>
    <row r="122" spans="1:11" s="14" customFormat="1" ht="19.75" customHeight="1" x14ac:dyDescent="0.3">
      <c r="A122" s="95" t="s">
        <v>134</v>
      </c>
      <c r="B122" s="16"/>
      <c r="C122" s="16"/>
      <c r="D122" s="16"/>
      <c r="E122" s="16"/>
      <c r="F122" s="16"/>
      <c r="G122" s="16"/>
      <c r="H122" s="16"/>
      <c r="I122" s="16"/>
      <c r="J122" s="13"/>
      <c r="K122" s="13"/>
    </row>
    <row r="123" spans="1:11" ht="19.75" customHeight="1" x14ac:dyDescent="0.3">
      <c r="A123" s="99" t="s">
        <v>67</v>
      </c>
      <c r="B123" s="98" t="s">
        <v>58</v>
      </c>
    </row>
    <row r="124" spans="1:11" ht="19.75" customHeight="1" thickBot="1" x14ac:dyDescent="0.35">
      <c r="A124" s="57" t="s">
        <v>64</v>
      </c>
      <c r="B124" s="107">
        <v>30094</v>
      </c>
    </row>
    <row r="125" spans="1:11" s="22" customFormat="1" ht="8.15" x14ac:dyDescent="0.3">
      <c r="A125" s="22" t="s">
        <v>99</v>
      </c>
    </row>
    <row r="126" spans="1:11" s="8" customFormat="1" ht="13.5" customHeight="1" x14ac:dyDescent="0.2"/>
    <row r="127" spans="1:11" s="8" customFormat="1" ht="26.3" customHeight="1" x14ac:dyDescent="0.2">
      <c r="A127" s="120" t="s">
        <v>45</v>
      </c>
      <c r="B127" s="121"/>
      <c r="C127" s="121"/>
      <c r="D127" s="121"/>
      <c r="E127" s="121"/>
      <c r="F127" s="121"/>
      <c r="G127" s="121"/>
      <c r="H127" s="121"/>
      <c r="I127" s="121"/>
      <c r="J127" s="121"/>
      <c r="K127" s="121"/>
    </row>
    <row r="128" spans="1:11" s="8" customFormat="1" ht="13.5" customHeight="1" x14ac:dyDescent="0.2"/>
    <row r="129" spans="1:11" s="14" customFormat="1" ht="19.75" customHeight="1" x14ac:dyDescent="0.3">
      <c r="A129" s="95" t="s">
        <v>135</v>
      </c>
      <c r="B129" s="16"/>
      <c r="C129" s="16"/>
      <c r="D129" s="16"/>
      <c r="E129" s="16"/>
      <c r="F129" s="16"/>
      <c r="G129" s="16"/>
      <c r="H129" s="16"/>
      <c r="I129" s="16"/>
      <c r="J129" s="13"/>
      <c r="K129" s="13"/>
    </row>
    <row r="130" spans="1:11" ht="19.75" customHeight="1" x14ac:dyDescent="0.3">
      <c r="A130" s="99" t="s">
        <v>4</v>
      </c>
      <c r="B130" s="98" t="s">
        <v>58</v>
      </c>
    </row>
    <row r="131" spans="1:11" ht="19.75" customHeight="1" thickBot="1" x14ac:dyDescent="0.35">
      <c r="A131" s="57" t="s">
        <v>64</v>
      </c>
      <c r="B131" s="58">
        <v>222</v>
      </c>
    </row>
    <row r="132" spans="1:11" s="22" customFormat="1" ht="8.15" x14ac:dyDescent="0.3">
      <c r="A132" s="22" t="s">
        <v>112</v>
      </c>
    </row>
    <row r="133" spans="1:11" s="8" customFormat="1" ht="13.5" customHeight="1" x14ac:dyDescent="0.2">
      <c r="A133" s="1"/>
    </row>
    <row r="134" spans="1:11" s="14" customFormat="1" ht="19.75" customHeight="1" x14ac:dyDescent="0.3">
      <c r="A134" s="95" t="s">
        <v>136</v>
      </c>
      <c r="B134" s="16"/>
      <c r="C134" s="16"/>
      <c r="D134" s="16"/>
      <c r="E134" s="16"/>
      <c r="F134" s="16"/>
      <c r="G134" s="16"/>
      <c r="H134" s="16"/>
      <c r="I134" s="16"/>
      <c r="J134" s="13"/>
      <c r="K134" s="13"/>
    </row>
    <row r="135" spans="1:11" ht="19.75" customHeight="1" x14ac:dyDescent="0.3">
      <c r="A135" s="99" t="s">
        <v>67</v>
      </c>
      <c r="B135" s="98" t="s">
        <v>58</v>
      </c>
    </row>
    <row r="136" spans="1:11" ht="19.75" customHeight="1" thickBot="1" x14ac:dyDescent="0.35">
      <c r="A136" s="57" t="s">
        <v>64</v>
      </c>
      <c r="B136" s="107">
        <v>11875</v>
      </c>
    </row>
    <row r="137" spans="1:11" s="22" customFormat="1" ht="8.15" x14ac:dyDescent="0.3">
      <c r="A137" s="22" t="s">
        <v>113</v>
      </c>
    </row>
    <row r="138" spans="1:11" s="8" customFormat="1" ht="13.5" customHeight="1" x14ac:dyDescent="0.2">
      <c r="A138" s="1"/>
    </row>
    <row r="139" spans="1:11" s="8" customFormat="1" ht="13.5" customHeight="1" x14ac:dyDescent="0.2">
      <c r="A139" s="1"/>
    </row>
    <row r="140" spans="1:11" s="8" customFormat="1" ht="19.75" customHeight="1" x14ac:dyDescent="0.2">
      <c r="A140" s="95" t="s">
        <v>137</v>
      </c>
      <c r="B140" s="13"/>
      <c r="C140" s="14"/>
    </row>
    <row r="141" spans="1:11" s="8" customFormat="1" ht="27.7" customHeight="1" x14ac:dyDescent="0.2">
      <c r="A141" s="40" t="s">
        <v>47</v>
      </c>
      <c r="B141" s="23" t="s">
        <v>58</v>
      </c>
      <c r="C141" s="24"/>
    </row>
    <row r="142" spans="1:11" s="8" customFormat="1" ht="27.7" customHeight="1" x14ac:dyDescent="0.2">
      <c r="A142" s="87" t="s">
        <v>48</v>
      </c>
      <c r="B142" s="88">
        <v>41810806</v>
      </c>
      <c r="C142" s="25"/>
    </row>
    <row r="143" spans="1:11" s="8" customFormat="1" ht="27.7" customHeight="1" x14ac:dyDescent="0.2">
      <c r="A143" s="71" t="s">
        <v>49</v>
      </c>
      <c r="B143" s="89">
        <v>41952126</v>
      </c>
      <c r="C143" s="14"/>
    </row>
    <row r="144" spans="1:11" s="8" customFormat="1" ht="27.7" customHeight="1" x14ac:dyDescent="0.2">
      <c r="A144" s="90" t="s">
        <v>51</v>
      </c>
      <c r="B144" s="91">
        <v>280714</v>
      </c>
      <c r="C144" s="14"/>
    </row>
    <row r="145" spans="1:11" s="8" customFormat="1" ht="27.7" customHeight="1" thickBot="1" x14ac:dyDescent="0.25">
      <c r="A145" s="92" t="s">
        <v>50</v>
      </c>
      <c r="B145" s="93">
        <v>656981</v>
      </c>
      <c r="C145" s="14"/>
    </row>
    <row r="146" spans="1:11" s="8" customFormat="1" ht="19.75" customHeight="1" thickBot="1" x14ac:dyDescent="0.25">
      <c r="A146" s="85" t="s">
        <v>0</v>
      </c>
      <c r="B146" s="86">
        <f>SUM(B142:B145)</f>
        <v>84700627</v>
      </c>
      <c r="C146" s="14"/>
    </row>
    <row r="147" spans="1:11" s="22" customFormat="1" ht="8.15" x14ac:dyDescent="0.3">
      <c r="A147" s="22" t="s">
        <v>114</v>
      </c>
    </row>
    <row r="148" spans="1:11" s="8" customFormat="1" ht="13.5" customHeight="1" x14ac:dyDescent="0.2"/>
    <row r="149" spans="1:11" s="8" customFormat="1" ht="13.5" customHeight="1" x14ac:dyDescent="0.2"/>
    <row r="150" spans="1:11" s="8" customFormat="1" ht="13.5" customHeight="1" x14ac:dyDescent="0.2"/>
    <row r="151" spans="1:11" s="8" customFormat="1" ht="26.3" customHeight="1" x14ac:dyDescent="0.2">
      <c r="A151" s="120" t="s">
        <v>138</v>
      </c>
      <c r="B151" s="121"/>
      <c r="C151" s="121"/>
      <c r="D151" s="121"/>
      <c r="E151" s="121"/>
      <c r="F151" s="121"/>
      <c r="G151" s="121"/>
      <c r="H151" s="121"/>
      <c r="I151" s="121"/>
      <c r="J151" s="121"/>
      <c r="K151" s="121"/>
    </row>
    <row r="152" spans="1:11" s="8" customFormat="1" ht="13.5" customHeight="1" x14ac:dyDescent="0.2">
      <c r="A152" s="1"/>
    </row>
    <row r="153" spans="1:11" s="8" customFormat="1" ht="26.3" customHeight="1" x14ac:dyDescent="0.2">
      <c r="A153" s="116" t="s">
        <v>56</v>
      </c>
      <c r="B153" s="117"/>
      <c r="C153" s="117"/>
      <c r="D153" s="117"/>
      <c r="E153" s="117"/>
      <c r="F153" s="117"/>
      <c r="G153" s="117"/>
      <c r="H153" s="117"/>
      <c r="I153" s="117"/>
      <c r="J153" s="117"/>
      <c r="K153" s="117"/>
    </row>
    <row r="154" spans="1:11" s="8" customFormat="1" ht="13.5" customHeight="1" x14ac:dyDescent="0.2"/>
    <row r="155" spans="1:11" s="8" customFormat="1" ht="19.75" customHeight="1" x14ac:dyDescent="0.2">
      <c r="A155" s="95" t="s">
        <v>139</v>
      </c>
      <c r="B155" s="17"/>
      <c r="C155" s="13"/>
      <c r="D155" s="13"/>
      <c r="E155" s="13"/>
      <c r="F155" s="26"/>
      <c r="G155" s="14"/>
      <c r="H155" s="14"/>
    </row>
    <row r="156" spans="1:11" s="8" customFormat="1" ht="27.7" customHeight="1" x14ac:dyDescent="0.2">
      <c r="A156" s="41" t="s">
        <v>52</v>
      </c>
      <c r="B156" s="27" t="s">
        <v>58</v>
      </c>
      <c r="C156" s="14"/>
      <c r="D156" s="14"/>
      <c r="E156" s="14"/>
      <c r="F156" s="14"/>
      <c r="G156" s="14"/>
      <c r="H156" s="14"/>
    </row>
    <row r="157" spans="1:11" s="8" customFormat="1" ht="19.75" customHeight="1" x14ac:dyDescent="0.2">
      <c r="A157" s="47" t="s">
        <v>70</v>
      </c>
      <c r="B157" s="48">
        <v>48307</v>
      </c>
      <c r="C157" s="14"/>
      <c r="D157" s="14"/>
      <c r="E157" s="14"/>
      <c r="F157" s="14"/>
      <c r="G157" s="14"/>
      <c r="H157" s="14"/>
    </row>
    <row r="158" spans="1:11" s="8" customFormat="1" ht="19.75" customHeight="1" x14ac:dyDescent="0.2">
      <c r="A158" s="49" t="s">
        <v>75</v>
      </c>
      <c r="B158" s="50">
        <v>45366</v>
      </c>
      <c r="C158" s="14"/>
      <c r="D158" s="14"/>
      <c r="E158" s="14"/>
      <c r="F158" s="14"/>
      <c r="G158" s="14"/>
      <c r="H158" s="14"/>
    </row>
    <row r="159" spans="1:11" s="8" customFormat="1" ht="19.75" customHeight="1" x14ac:dyDescent="0.2">
      <c r="A159" s="47" t="s">
        <v>71</v>
      </c>
      <c r="B159" s="48">
        <v>4455</v>
      </c>
      <c r="C159" s="14"/>
      <c r="D159" s="14"/>
      <c r="E159" s="14"/>
      <c r="F159" s="14"/>
      <c r="G159" s="14"/>
      <c r="H159" s="14"/>
    </row>
    <row r="160" spans="1:11" s="8" customFormat="1" ht="19.75" customHeight="1" x14ac:dyDescent="0.2">
      <c r="A160" s="49" t="s">
        <v>73</v>
      </c>
      <c r="B160" s="50">
        <v>17412</v>
      </c>
      <c r="C160" s="14"/>
      <c r="D160" s="14"/>
      <c r="E160" s="14"/>
      <c r="F160" s="14"/>
      <c r="G160" s="14"/>
      <c r="H160" s="14"/>
    </row>
    <row r="161" spans="1:8" s="8" customFormat="1" ht="19.75" customHeight="1" x14ac:dyDescent="0.2">
      <c r="A161" s="47" t="s">
        <v>7</v>
      </c>
      <c r="B161" s="48">
        <v>165174</v>
      </c>
      <c r="C161" s="14"/>
      <c r="D161" s="14"/>
      <c r="E161" s="14"/>
      <c r="F161" s="14"/>
      <c r="G161" s="14"/>
      <c r="H161" s="14"/>
    </row>
    <row r="162" spans="1:8" s="22" customFormat="1" ht="20.2" customHeight="1" thickBot="1" x14ac:dyDescent="0.35">
      <c r="A162" s="51" t="s">
        <v>0</v>
      </c>
      <c r="B162" s="52">
        <v>280714</v>
      </c>
    </row>
    <row r="163" spans="1:8" s="8" customFormat="1" ht="13.5" customHeight="1" x14ac:dyDescent="0.2">
      <c r="A163" s="43" t="s">
        <v>100</v>
      </c>
    </row>
    <row r="164" spans="1:8" s="8" customFormat="1" ht="17.25" customHeight="1" x14ac:dyDescent="0.2">
      <c r="A164" s="43"/>
    </row>
    <row r="165" spans="1:8" s="8" customFormat="1" ht="13.5" customHeight="1" x14ac:dyDescent="0.2">
      <c r="A165" s="1"/>
    </row>
    <row r="166" spans="1:8" s="8" customFormat="1" ht="19.75" customHeight="1" x14ac:dyDescent="0.2">
      <c r="A166" s="95" t="s">
        <v>140</v>
      </c>
      <c r="B166" s="17"/>
      <c r="C166" s="13"/>
      <c r="D166" s="13"/>
      <c r="E166" s="13"/>
      <c r="F166" s="26"/>
      <c r="G166" s="14"/>
      <c r="H166" s="14"/>
    </row>
    <row r="167" spans="1:8" s="8" customFormat="1" ht="27.7" customHeight="1" x14ac:dyDescent="0.2">
      <c r="A167" s="42" t="s">
        <v>52</v>
      </c>
      <c r="B167" s="29" t="s">
        <v>58</v>
      </c>
      <c r="C167" s="14"/>
      <c r="D167" s="14"/>
      <c r="E167" s="14"/>
      <c r="F167" s="14"/>
      <c r="G167" s="14"/>
      <c r="H167" s="14"/>
    </row>
    <row r="168" spans="1:8" s="8" customFormat="1" ht="19.75" customHeight="1" x14ac:dyDescent="0.2">
      <c r="A168" s="47" t="s">
        <v>70</v>
      </c>
      <c r="B168" s="48">
        <v>8064</v>
      </c>
      <c r="C168" s="14"/>
      <c r="D168" s="14"/>
      <c r="E168" s="14"/>
      <c r="F168" s="14"/>
      <c r="G168" s="14"/>
      <c r="H168" s="14"/>
    </row>
    <row r="169" spans="1:8" s="8" customFormat="1" ht="19.75" customHeight="1" x14ac:dyDescent="0.2">
      <c r="A169" s="49" t="s">
        <v>75</v>
      </c>
      <c r="B169" s="50">
        <v>54130</v>
      </c>
      <c r="C169" s="14"/>
      <c r="D169" s="14"/>
      <c r="E169" s="14"/>
      <c r="F169" s="14"/>
      <c r="G169" s="14"/>
      <c r="H169" s="14"/>
    </row>
    <row r="170" spans="1:8" s="8" customFormat="1" ht="19.75" customHeight="1" x14ac:dyDescent="0.2">
      <c r="A170" s="47" t="s">
        <v>7</v>
      </c>
      <c r="B170" s="48">
        <v>115540</v>
      </c>
      <c r="C170" s="14"/>
      <c r="D170" s="14"/>
      <c r="E170" s="14"/>
      <c r="F170" s="14"/>
      <c r="G170" s="14"/>
      <c r="H170" s="14"/>
    </row>
    <row r="171" spans="1:8" s="8" customFormat="1" ht="19.75" customHeight="1" x14ac:dyDescent="0.2">
      <c r="A171" s="49" t="s">
        <v>71</v>
      </c>
      <c r="B171" s="50">
        <v>0</v>
      </c>
      <c r="C171" s="14"/>
      <c r="D171" s="14"/>
      <c r="E171" s="14"/>
      <c r="F171" s="14"/>
      <c r="G171" s="14"/>
      <c r="H171" s="14"/>
    </row>
    <row r="172" spans="1:8" s="8" customFormat="1" ht="19.75" customHeight="1" x14ac:dyDescent="0.2">
      <c r="A172" s="47" t="s">
        <v>73</v>
      </c>
      <c r="B172" s="48">
        <v>25418</v>
      </c>
      <c r="C172" s="14"/>
      <c r="D172" s="14"/>
      <c r="E172" s="14"/>
      <c r="F172" s="14"/>
      <c r="G172" s="14"/>
      <c r="H172" s="14"/>
    </row>
    <row r="173" spans="1:8" s="8" customFormat="1" ht="19.75" customHeight="1" x14ac:dyDescent="0.2">
      <c r="A173" s="49" t="s">
        <v>74</v>
      </c>
      <c r="B173" s="50">
        <v>5031</v>
      </c>
      <c r="C173" s="14"/>
      <c r="D173" s="14"/>
      <c r="E173" s="14"/>
      <c r="F173" s="14"/>
      <c r="G173" s="14"/>
      <c r="H173" s="14"/>
    </row>
    <row r="174" spans="1:8" s="8" customFormat="1" ht="19.75" customHeight="1" x14ac:dyDescent="0.2">
      <c r="A174" s="114" t="s">
        <v>72</v>
      </c>
      <c r="B174" s="115">
        <v>72531</v>
      </c>
      <c r="C174" s="14"/>
      <c r="D174" s="14"/>
      <c r="E174" s="14"/>
      <c r="F174" s="14"/>
      <c r="G174" s="28"/>
      <c r="H174" s="28"/>
    </row>
    <row r="175" spans="1:8" s="22" customFormat="1" ht="18.8" customHeight="1" thickBot="1" x14ac:dyDescent="0.35">
      <c r="A175" s="51" t="s">
        <v>0</v>
      </c>
      <c r="B175" s="52">
        <v>280714</v>
      </c>
    </row>
    <row r="176" spans="1:8" s="8" customFormat="1" ht="13.5" customHeight="1" x14ac:dyDescent="0.2">
      <c r="A176" s="43" t="s">
        <v>122</v>
      </c>
      <c r="B176" s="22"/>
    </row>
    <row r="177" spans="1:11" s="8" customFormat="1" ht="13.5" customHeight="1" x14ac:dyDescent="0.2"/>
    <row r="178" spans="1:11" s="8" customFormat="1" ht="13.5" customHeight="1" x14ac:dyDescent="0.2"/>
    <row r="179" spans="1:11" s="8" customFormat="1" ht="26.3" customHeight="1" x14ac:dyDescent="0.2">
      <c r="A179" s="116" t="s">
        <v>57</v>
      </c>
      <c r="B179" s="117"/>
      <c r="C179" s="117"/>
      <c r="D179" s="117"/>
      <c r="E179" s="117"/>
      <c r="F179" s="117"/>
      <c r="G179" s="117"/>
      <c r="H179" s="117"/>
      <c r="I179" s="117"/>
      <c r="J179" s="117"/>
      <c r="K179" s="117"/>
    </row>
    <row r="180" spans="1:11" s="8" customFormat="1" ht="13.5" customHeight="1" x14ac:dyDescent="0.2"/>
    <row r="181" spans="1:11" s="8" customFormat="1" ht="19.75" customHeight="1" x14ac:dyDescent="0.2">
      <c r="A181" s="95" t="s">
        <v>141</v>
      </c>
      <c r="B181" s="17"/>
      <c r="C181" s="13"/>
      <c r="D181" s="13"/>
      <c r="E181" s="13"/>
    </row>
    <row r="182" spans="1:11" s="8" customFormat="1" ht="27.7" customHeight="1" x14ac:dyDescent="0.2">
      <c r="A182" s="55" t="s">
        <v>52</v>
      </c>
      <c r="B182" s="56" t="s">
        <v>58</v>
      </c>
      <c r="C182" s="14"/>
      <c r="D182" s="14"/>
      <c r="E182" s="14"/>
    </row>
    <row r="183" spans="1:11" s="8" customFormat="1" ht="19.75" customHeight="1" x14ac:dyDescent="0.2">
      <c r="A183" s="47" t="s">
        <v>7</v>
      </c>
      <c r="B183" s="48">
        <v>386894</v>
      </c>
      <c r="C183" s="14"/>
      <c r="D183" s="14"/>
      <c r="E183" s="14"/>
    </row>
    <row r="184" spans="1:11" s="8" customFormat="1" ht="19.75" customHeight="1" x14ac:dyDescent="0.2">
      <c r="A184" s="49" t="s">
        <v>72</v>
      </c>
      <c r="B184" s="50">
        <v>270087</v>
      </c>
      <c r="C184" s="14"/>
      <c r="D184" s="14"/>
      <c r="E184" s="14"/>
    </row>
    <row r="185" spans="1:11" s="8" customFormat="1" ht="19.75" customHeight="1" thickBot="1" x14ac:dyDescent="0.25">
      <c r="A185" s="51" t="s">
        <v>0</v>
      </c>
      <c r="B185" s="52">
        <f>SUM(B183:B184)</f>
        <v>656981</v>
      </c>
      <c r="C185" s="14"/>
      <c r="D185" s="14"/>
      <c r="E185" s="14"/>
    </row>
    <row r="186" spans="1:11" s="22" customFormat="1" ht="12.55" x14ac:dyDescent="0.3">
      <c r="A186" s="43" t="s">
        <v>101</v>
      </c>
      <c r="C186" s="14"/>
    </row>
    <row r="187" spans="1:11" s="8" customFormat="1" ht="13.5" customHeight="1" x14ac:dyDescent="0.2">
      <c r="A187" s="1"/>
      <c r="C187" s="14"/>
    </row>
    <row r="188" spans="1:11" s="14" customFormat="1" ht="19.75" customHeight="1" x14ac:dyDescent="0.3">
      <c r="A188" s="95" t="s">
        <v>142</v>
      </c>
      <c r="B188" s="17"/>
      <c r="C188" s="13"/>
      <c r="D188" s="13"/>
      <c r="E188" s="13"/>
    </row>
    <row r="189" spans="1:11" s="14" customFormat="1" ht="27.7" customHeight="1" x14ac:dyDescent="0.3">
      <c r="A189" s="55" t="s">
        <v>52</v>
      </c>
      <c r="B189" s="56" t="s">
        <v>58</v>
      </c>
    </row>
    <row r="190" spans="1:11" s="14" customFormat="1" ht="19.75" customHeight="1" x14ac:dyDescent="0.3">
      <c r="A190" s="47" t="s">
        <v>70</v>
      </c>
      <c r="B190" s="48">
        <v>207636</v>
      </c>
    </row>
    <row r="191" spans="1:11" s="14" customFormat="1" ht="19.75" customHeight="1" x14ac:dyDescent="0.3">
      <c r="A191" s="49" t="s">
        <v>7</v>
      </c>
      <c r="B191" s="50">
        <v>270087</v>
      </c>
    </row>
    <row r="192" spans="1:11" s="14" customFormat="1" ht="19.75" customHeight="1" x14ac:dyDescent="0.3">
      <c r="A192" s="47" t="s">
        <v>72</v>
      </c>
      <c r="B192" s="48">
        <v>179258</v>
      </c>
    </row>
    <row r="193" spans="1:11" s="14" customFormat="1" ht="19.75" customHeight="1" thickBot="1" x14ac:dyDescent="0.35">
      <c r="A193" s="51" t="s">
        <v>0</v>
      </c>
      <c r="B193" s="52">
        <f>SUM(B190:B192)</f>
        <v>656981</v>
      </c>
    </row>
    <row r="194" spans="1:11" s="22" customFormat="1" ht="8.15" x14ac:dyDescent="0.3">
      <c r="A194" s="43" t="s">
        <v>119</v>
      </c>
    </row>
    <row r="195" spans="1:11" s="8" customFormat="1" ht="13.5" customHeight="1" x14ac:dyDescent="0.2">
      <c r="A195" s="1"/>
    </row>
    <row r="196" spans="1:11" s="8" customFormat="1" ht="13.5" customHeight="1" x14ac:dyDescent="0.2"/>
    <row r="197" spans="1:11" s="8" customFormat="1" ht="13.5" customHeight="1" x14ac:dyDescent="0.2"/>
    <row r="198" spans="1:11" s="8" customFormat="1" ht="26.3" customHeight="1" x14ac:dyDescent="0.2">
      <c r="A198" s="120" t="s">
        <v>55</v>
      </c>
      <c r="B198" s="121"/>
      <c r="C198" s="121"/>
      <c r="D198" s="121"/>
      <c r="E198" s="121"/>
      <c r="F198" s="121"/>
      <c r="G198" s="121"/>
      <c r="H198" s="121"/>
      <c r="I198" s="121"/>
      <c r="J198" s="121"/>
      <c r="K198" s="121"/>
    </row>
    <row r="199" spans="1:11" s="8" customFormat="1" ht="13.5" customHeight="1" x14ac:dyDescent="0.2">
      <c r="A199" s="1"/>
    </row>
    <row r="200" spans="1:11" s="8" customFormat="1" ht="26.3" customHeight="1" x14ac:dyDescent="0.2">
      <c r="A200" s="116" t="s">
        <v>53</v>
      </c>
      <c r="B200" s="117"/>
      <c r="C200" s="117"/>
      <c r="D200" s="117"/>
      <c r="E200" s="117"/>
      <c r="F200" s="117"/>
      <c r="G200" s="117"/>
      <c r="H200" s="117"/>
      <c r="I200" s="117"/>
      <c r="J200" s="117"/>
      <c r="K200" s="117"/>
    </row>
    <row r="201" spans="1:11" s="8" customFormat="1" ht="13.5" customHeight="1" x14ac:dyDescent="0.2"/>
    <row r="202" spans="1:11" s="14" customFormat="1" ht="19.75" customHeight="1" x14ac:dyDescent="0.3">
      <c r="A202" s="95" t="s">
        <v>80</v>
      </c>
      <c r="B202" s="30"/>
      <c r="C202" s="30"/>
      <c r="D202" s="30"/>
      <c r="E202" s="30"/>
      <c r="F202" s="30"/>
    </row>
    <row r="203" spans="1:11" s="14" customFormat="1" ht="19.75" customHeight="1" x14ac:dyDescent="0.3">
      <c r="A203" s="31" t="s">
        <v>104</v>
      </c>
      <c r="B203" s="32" t="s">
        <v>58</v>
      </c>
    </row>
    <row r="204" spans="1:11" s="14" customFormat="1" ht="19.75" customHeight="1" thickBot="1" x14ac:dyDescent="0.35">
      <c r="A204" s="53" t="s">
        <v>64</v>
      </c>
      <c r="B204" s="54">
        <v>1670</v>
      </c>
    </row>
    <row r="205" spans="1:11" s="22" customFormat="1" ht="8.15" x14ac:dyDescent="0.3">
      <c r="A205" s="22" t="s">
        <v>120</v>
      </c>
    </row>
    <row r="206" spans="1:11" s="8" customFormat="1" ht="13.5" customHeight="1" x14ac:dyDescent="0.2">
      <c r="A206" s="100" t="s">
        <v>110</v>
      </c>
    </row>
    <row r="207" spans="1:11" s="8" customFormat="1" ht="13.5" customHeight="1" x14ac:dyDescent="0.2">
      <c r="A207" s="106"/>
    </row>
    <row r="208" spans="1:11" s="8" customFormat="1" ht="13.5" customHeight="1" x14ac:dyDescent="0.2">
      <c r="A208" s="106"/>
    </row>
    <row r="209" spans="1:11" s="8" customFormat="1" ht="19.75" customHeight="1" x14ac:dyDescent="0.2">
      <c r="A209" s="95" t="s">
        <v>79</v>
      </c>
      <c r="B209" s="33"/>
      <c r="C209" s="34"/>
      <c r="D209" s="33"/>
      <c r="E209" s="34"/>
      <c r="F209" s="34"/>
      <c r="G209" s="14"/>
      <c r="H209" s="14"/>
      <c r="I209" s="14"/>
    </row>
    <row r="210" spans="1:11" s="8" customFormat="1" ht="19.75" customHeight="1" x14ac:dyDescent="0.2">
      <c r="A210" s="31" t="s">
        <v>105</v>
      </c>
      <c r="B210" s="32" t="s">
        <v>58</v>
      </c>
      <c r="C210" s="14"/>
      <c r="D210" s="14"/>
      <c r="E210" s="14"/>
    </row>
    <row r="211" spans="1:11" s="8" customFormat="1" ht="19.75" customHeight="1" thickBot="1" x14ac:dyDescent="0.25">
      <c r="A211" s="53" t="s">
        <v>64</v>
      </c>
      <c r="B211" s="54">
        <v>13434</v>
      </c>
      <c r="C211" s="14"/>
      <c r="D211" s="14"/>
      <c r="E211" s="35"/>
    </row>
    <row r="212" spans="1:11" s="22" customFormat="1" ht="8.15" x14ac:dyDescent="0.3">
      <c r="A212" s="22" t="s">
        <v>121</v>
      </c>
    </row>
    <row r="213" spans="1:11" s="8" customFormat="1" ht="13.5" customHeight="1" x14ac:dyDescent="0.2">
      <c r="A213" s="100" t="s">
        <v>110</v>
      </c>
    </row>
    <row r="214" spans="1:11" s="8" customFormat="1" ht="13.5" customHeight="1" x14ac:dyDescent="0.2"/>
    <row r="215" spans="1:11" s="8" customFormat="1" ht="13.5" customHeight="1" x14ac:dyDescent="0.2"/>
    <row r="216" spans="1:11" s="8" customFormat="1" ht="26.3" customHeight="1" x14ac:dyDescent="0.2">
      <c r="A216" s="116" t="s">
        <v>54</v>
      </c>
      <c r="B216" s="117"/>
      <c r="C216" s="117"/>
      <c r="D216" s="117"/>
      <c r="E216" s="117"/>
      <c r="F216" s="117"/>
      <c r="G216" s="117"/>
      <c r="H216" s="117"/>
      <c r="I216" s="117"/>
      <c r="J216" s="117"/>
      <c r="K216" s="117"/>
    </row>
    <row r="217" spans="1:11" s="8" customFormat="1" ht="13.5" customHeight="1" x14ac:dyDescent="0.2"/>
    <row r="218" spans="1:11" s="14" customFormat="1" ht="19.75" customHeight="1" x14ac:dyDescent="0.3">
      <c r="A218" s="95" t="s">
        <v>76</v>
      </c>
      <c r="B218" s="13"/>
      <c r="C218" s="13"/>
      <c r="D218" s="13"/>
      <c r="E218" s="13"/>
      <c r="F218" s="13"/>
      <c r="G218" s="26"/>
    </row>
    <row r="219" spans="1:11" s="14" customFormat="1" ht="19.75" customHeight="1" x14ac:dyDescent="0.3">
      <c r="A219" s="31" t="s">
        <v>104</v>
      </c>
      <c r="B219" s="97" t="s">
        <v>58</v>
      </c>
    </row>
    <row r="220" spans="1:11" s="14" customFormat="1" ht="19.75" customHeight="1" thickBot="1" x14ac:dyDescent="0.35">
      <c r="A220" s="53" t="s">
        <v>64</v>
      </c>
      <c r="B220" s="54">
        <v>3387</v>
      </c>
    </row>
    <row r="221" spans="1:11" s="22" customFormat="1" ht="8.15" x14ac:dyDescent="0.3">
      <c r="A221" s="22" t="s">
        <v>101</v>
      </c>
    </row>
    <row r="222" spans="1:11" s="8" customFormat="1" ht="13.5" customHeight="1" x14ac:dyDescent="0.2">
      <c r="A222" s="100" t="s">
        <v>110</v>
      </c>
    </row>
    <row r="223" spans="1:11" s="14" customFormat="1" ht="19.75" customHeight="1" x14ac:dyDescent="0.3">
      <c r="A223" s="95" t="s">
        <v>77</v>
      </c>
      <c r="B223" s="36"/>
    </row>
    <row r="224" spans="1:11" s="14" customFormat="1" ht="19.75" customHeight="1" x14ac:dyDescent="0.3">
      <c r="A224" s="31" t="s">
        <v>105</v>
      </c>
      <c r="B224" s="97" t="s">
        <v>58</v>
      </c>
    </row>
    <row r="225" spans="1:2" s="14" customFormat="1" ht="19.75" customHeight="1" thickBot="1" x14ac:dyDescent="0.35">
      <c r="A225" s="53" t="s">
        <v>64</v>
      </c>
      <c r="B225" s="54">
        <v>23925</v>
      </c>
    </row>
    <row r="226" spans="1:2" s="22" customFormat="1" ht="8.15" x14ac:dyDescent="0.3">
      <c r="A226" s="22" t="s">
        <v>102</v>
      </c>
    </row>
    <row r="227" spans="1:2" s="8" customFormat="1" ht="13.5" customHeight="1" x14ac:dyDescent="0.2">
      <c r="A227" s="100" t="s">
        <v>110</v>
      </c>
    </row>
    <row r="228" spans="1:2" s="14" customFormat="1" ht="19.75" customHeight="1" x14ac:dyDescent="0.3">
      <c r="A228" s="95" t="s">
        <v>78</v>
      </c>
      <c r="B228" s="34"/>
    </row>
    <row r="229" spans="1:2" s="14" customFormat="1" ht="19.75" customHeight="1" x14ac:dyDescent="0.3">
      <c r="A229" s="31" t="s">
        <v>106</v>
      </c>
      <c r="B229" s="97" t="s">
        <v>58</v>
      </c>
    </row>
    <row r="230" spans="1:2" s="14" customFormat="1" ht="19.75" customHeight="1" thickBot="1" x14ac:dyDescent="0.35">
      <c r="A230" s="53" t="s">
        <v>64</v>
      </c>
      <c r="B230" s="54">
        <v>969453</v>
      </c>
    </row>
    <row r="231" spans="1:2" s="22" customFormat="1" ht="8.15" x14ac:dyDescent="0.3">
      <c r="A231" s="22" t="s">
        <v>103</v>
      </c>
    </row>
    <row r="232" spans="1:2" s="8" customFormat="1" ht="13.5" customHeight="1" x14ac:dyDescent="0.2">
      <c r="A232" s="100" t="s">
        <v>110</v>
      </c>
    </row>
    <row r="233" spans="1:2" s="8" customFormat="1" ht="13.5" customHeight="1" x14ac:dyDescent="0.2">
      <c r="A233" s="1"/>
    </row>
    <row r="234" spans="1:2" s="8" customFormat="1" ht="13.5" customHeight="1" x14ac:dyDescent="0.2">
      <c r="A234" s="1"/>
    </row>
    <row r="235" spans="1:2" s="8" customFormat="1" ht="13.5" customHeight="1" x14ac:dyDescent="0.2">
      <c r="A235" s="1"/>
    </row>
    <row r="236" spans="1:2" s="8" customFormat="1" ht="13.5" customHeight="1" x14ac:dyDescent="0.2">
      <c r="A236" s="1"/>
    </row>
    <row r="237" spans="1:2" s="8" customFormat="1" ht="13.5" customHeight="1" x14ac:dyDescent="0.2">
      <c r="A237" s="1"/>
    </row>
  </sheetData>
  <mergeCells count="31">
    <mergeCell ref="A63:K63"/>
    <mergeCell ref="A83:A84"/>
    <mergeCell ref="A88:A89"/>
    <mergeCell ref="B83:H83"/>
    <mergeCell ref="B88:H88"/>
    <mergeCell ref="B66:F66"/>
    <mergeCell ref="B72:F72"/>
    <mergeCell ref="B78:I78"/>
    <mergeCell ref="A78:A79"/>
    <mergeCell ref="A72:A73"/>
    <mergeCell ref="A66:A67"/>
    <mergeCell ref="B49:G49"/>
    <mergeCell ref="B50:G50"/>
    <mergeCell ref="A49:A51"/>
    <mergeCell ref="A1:K1"/>
    <mergeCell ref="A20:K20"/>
    <mergeCell ref="A33:K33"/>
    <mergeCell ref="B36:G36"/>
    <mergeCell ref="B37:G37"/>
    <mergeCell ref="A36:A38"/>
    <mergeCell ref="B23:E23"/>
    <mergeCell ref="A200:K200"/>
    <mergeCell ref="A216:K216"/>
    <mergeCell ref="A93:K93"/>
    <mergeCell ref="A95:K95"/>
    <mergeCell ref="A151:K151"/>
    <mergeCell ref="A198:K198"/>
    <mergeCell ref="A153:K153"/>
    <mergeCell ref="A179:K179"/>
    <mergeCell ref="A115:K115"/>
    <mergeCell ref="A127:K127"/>
  </mergeCells>
  <pageMargins left="0" right="0" top="0" bottom="0" header="0" footer="0"/>
  <pageSetup paperSize="9" scale="54" orientation="portrait" r:id="rId1"/>
  <rowBreaks count="2" manualBreakCount="2">
    <brk id="92" max="10" man="1"/>
    <brk id="17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ROD_1_1_1</vt:lpstr>
      <vt:lpstr>ROD_1_1_1!Area_de_impressao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2019-12-17T18:54:53Z</dcterms:modified>
</cp:coreProperties>
</file>