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J:\Pesquisas_2018\02_Anuario_do_Transporte_2018\CTI - Anuario 2018\Aer\"/>
    </mc:Choice>
  </mc:AlternateContent>
  <bookViews>
    <workbookView xWindow="0" yWindow="0" windowWidth="24000" windowHeight="9735"/>
  </bookViews>
  <sheets>
    <sheet name="AER_4_5_2_1_4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4" i="1" l="1"/>
  <c r="J24" i="1"/>
  <c r="K23" i="1"/>
  <c r="J23" i="1"/>
  <c r="I24" i="1"/>
  <c r="I23" i="1"/>
  <c r="I22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4" i="1"/>
  <c r="I21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4" i="1"/>
</calcChain>
</file>

<file path=xl/sharedStrings.xml><?xml version="1.0" encoding="utf-8"?>
<sst xmlns="http://schemas.openxmlformats.org/spreadsheetml/2006/main" count="53" uniqueCount="31">
  <si>
    <t>Passageiros pagos transportados nas 20 principais rotas* – mercado doméstico, 2012 e 2013</t>
  </si>
  <si>
    <t>Figura 4.25</t>
  </si>
  <si>
    <t>Rota</t>
  </si>
  <si>
    <t>São Paulo (Guarulhos) - Recife</t>
  </si>
  <si>
    <t>Fortaleza - São Paulo (Guarulhos)</t>
  </si>
  <si>
    <t>Curitiba - São Paulo (Guarulhos)</t>
  </si>
  <si>
    <t>Rio de Janeiro (Galeão) - São Paulo (Guarulhos)</t>
  </si>
  <si>
    <t>Brasília - São Paulo (Guarulhos)</t>
  </si>
  <si>
    <t>Rio de Janeiro (Galeão) - Porto Alegre</t>
  </si>
  <si>
    <t>Florianópolis - São Paulo (Guarulhos)</t>
  </si>
  <si>
    <t>*considerando-se os trajetos em ambos os sentidos</t>
  </si>
  <si>
    <t>Passageiros Pagos Transportados 2014*</t>
  </si>
  <si>
    <t>Rio de Janeiro (Santos Dummont) - São Paulo (Congonhas)</t>
  </si>
  <si>
    <t>Brasília - Rio de Janeiro (Santos Dummont)</t>
  </si>
  <si>
    <t>Belo Horizonte (Confins) - São Paulo (Guarulhos)</t>
  </si>
  <si>
    <t>Passageiros pagos transportados nas 20 principais rotas* – mercado doméstico - 2014 - 2015</t>
  </si>
  <si>
    <t>São Paulo (Congonhas) - Brasília</t>
  </si>
  <si>
    <t>Salvador - São Paulo (Guarulhos)</t>
  </si>
  <si>
    <t>Porto Alegre - São Paulo (Guarulhos)</t>
  </si>
  <si>
    <t>São Paulo (Congonhas) - Belo Horizonte (Confins)</t>
  </si>
  <si>
    <t>São Paulo (Congonhas) - Porto Alegre</t>
  </si>
  <si>
    <t>São Paulo (Congonhas) - Curitiba</t>
  </si>
  <si>
    <t>Salvador - Rio de Janeiro (Galeão)</t>
  </si>
  <si>
    <t>Belo Horizonte (Confins) - Brasília</t>
  </si>
  <si>
    <t>Rio de Janeiro (Santos Dummont) - Belo Horizonte (Confins)</t>
  </si>
  <si>
    <t>São Paulo (Congonhas) - Rio de Janeiro (Galeão)</t>
  </si>
  <si>
    <t>Passageiros Pagos Transportados 2015*</t>
  </si>
  <si>
    <t>Passageiros Pagos Transportados 2016*</t>
  </si>
  <si>
    <t>Rota Nomes</t>
  </si>
  <si>
    <t>Rio de Janeiro (Galeão) - Recife</t>
  </si>
  <si>
    <t>*Dados 2016 e 2017 indisponíveis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</si>
</sst>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DA002"/>
        <bgColor theme="4"/>
      </patternFill>
    </fill>
    <fill>
      <patternFill patternType="solid">
        <fgColor rgb="FFFEE4A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4">
    <xf numFmtId="0" fontId="0" fillId="0" borderId="0" xfId="0"/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 wrapText="1"/>
    </xf>
    <xf numFmtId="0" fontId="0" fillId="3" borderId="0" xfId="0" applyFill="1" applyBorder="1" applyAlignment="1">
      <alignment horizontal="left" vertical="center"/>
    </xf>
    <xf numFmtId="165" fontId="0" fillId="3" borderId="0" xfId="1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165" fontId="0" fillId="0" borderId="0" xfId="1" applyNumberFormat="1" applyFon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3" borderId="1" xfId="0" applyFill="1" applyBorder="1" applyAlignment="1">
      <alignment horizontal="left" vertical="center"/>
    </xf>
    <xf numFmtId="165" fontId="0" fillId="3" borderId="1" xfId="1" applyNumberFormat="1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dsonlopes\AppData\Local\Temp\Temp1_Anuario2016.zip\Anuario2016\Anuario_do_Transporte_Aereo___Dados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ice"/>
      <sheetName val="Fig 1.1"/>
      <sheetName val="Fig 1.2"/>
      <sheetName val="Fig 1.3"/>
      <sheetName val="Fig 1.4"/>
      <sheetName val="Fig 2.1"/>
      <sheetName val="Fig 2.2"/>
      <sheetName val="Fig 2.3"/>
      <sheetName val="Fig 2.4"/>
      <sheetName val="Fig 2.5"/>
      <sheetName val="Fig 2.6"/>
      <sheetName val="Fig 2.7"/>
      <sheetName val="Tab 2.1"/>
      <sheetName val="Tab 2.2"/>
      <sheetName val="Tab 2.3"/>
      <sheetName val="Fig 3.1"/>
      <sheetName val="Fig 3.2"/>
      <sheetName val="Fig 3.3"/>
      <sheetName val="Fig 3.4"/>
      <sheetName val="Fig 3.5"/>
      <sheetName val="Fig 3.6"/>
      <sheetName val="Fig 3.7"/>
      <sheetName val="Fig 3.8"/>
      <sheetName val="Fig 3.9"/>
      <sheetName val="Fig 3.10"/>
      <sheetName val="Fig 3.11"/>
      <sheetName val="Fig 3.12"/>
      <sheetName val="Fig 3.13"/>
      <sheetName val="Fig 3.14"/>
      <sheetName val="Fig 3.15"/>
      <sheetName val="Fig 3.16"/>
      <sheetName val="Fig 3.17"/>
      <sheetName val="Fig 3.18"/>
      <sheetName val="Fig 3.19"/>
      <sheetName val="Fig 3.20"/>
      <sheetName val="Fig 3.21"/>
      <sheetName val="Fig 3.22"/>
      <sheetName val="Fig 3.23"/>
      <sheetName val="Fig 3.24"/>
      <sheetName val="Fig 3.25"/>
      <sheetName val="Fig 3.26"/>
      <sheetName val="Fig 3.27"/>
      <sheetName val="Fig 3.28"/>
      <sheetName val="Fig 3.29"/>
      <sheetName val="Fig 3.30"/>
      <sheetName val="Fig 3.31"/>
      <sheetName val="Fig 3.32"/>
      <sheetName val="Fig 3.33"/>
      <sheetName val="Fig 3.34"/>
      <sheetName val="Fig 3.35"/>
      <sheetName val="Fig 3.36"/>
      <sheetName val="Fig 3.37"/>
      <sheetName val="Fig 3.38"/>
      <sheetName val="Fig 3.39"/>
      <sheetName val="Fig 3.40"/>
      <sheetName val="Fig 3.41"/>
      <sheetName val="Fig 3.42"/>
      <sheetName val="Fig 3.43"/>
      <sheetName val="Fig 3.44"/>
      <sheetName val="Fig 3.45"/>
      <sheetName val="Fig 3.46"/>
      <sheetName val="Fig 3.47"/>
      <sheetName val="Fig 3.48"/>
      <sheetName val="Fig 3.49"/>
      <sheetName val="Fig 4.1"/>
      <sheetName val="Fig 4.2"/>
      <sheetName val="Fig 4.3"/>
      <sheetName val="Fig 4.4"/>
      <sheetName val="Fig 4.5"/>
      <sheetName val="Fig 4.6"/>
      <sheetName val="Fig 4.7"/>
      <sheetName val="Fig 4.8"/>
      <sheetName val="Fig 4.9"/>
      <sheetName val="Fig 4.10"/>
      <sheetName val="Fig 4.11"/>
      <sheetName val="Fig 4.12"/>
      <sheetName val="Fig 4.13"/>
      <sheetName val="Fig 4.14"/>
      <sheetName val="Fig 4.15"/>
      <sheetName val="Fig 4.16"/>
      <sheetName val="Fig 4.17"/>
      <sheetName val="Fig 4.18"/>
      <sheetName val="Fig 4.19"/>
      <sheetName val="Fig 4.20"/>
      <sheetName val="Fig 4.21"/>
      <sheetName val="Fig 4.22"/>
      <sheetName val="Fig 4.23"/>
      <sheetName val="Fig 4.24"/>
      <sheetName val="Fig 4.25"/>
      <sheetName val="Fig 4.26"/>
      <sheetName val="Fig 4.27"/>
      <sheetName val="Fig 4.28"/>
      <sheetName val="Fig 4.29"/>
      <sheetName val="Fig 4.30"/>
      <sheetName val="Fig 4.31"/>
      <sheetName val="Fig 4.32"/>
      <sheetName val="Fig 4.33"/>
      <sheetName val="Fig 4.34"/>
      <sheetName val="Fig 4.35"/>
      <sheetName val="Fig 4.36"/>
      <sheetName val="Fig 4.37"/>
      <sheetName val="Fig 4.38"/>
      <sheetName val="Fig 4.39"/>
      <sheetName val="Fig 4.40"/>
      <sheetName val="Fig 4.41"/>
      <sheetName val="Fig 4.42"/>
      <sheetName val="Fig 4.43"/>
      <sheetName val="Fig 4.44"/>
      <sheetName val="Fig 4.45"/>
      <sheetName val="Fig 4.46"/>
      <sheetName val="Fig 4.47"/>
      <sheetName val="Fig 4.48"/>
      <sheetName val="Fig 4.49"/>
      <sheetName val="Fig 4.50"/>
      <sheetName val="Fig 4.51"/>
      <sheetName val="Fig 4.52"/>
      <sheetName val="Fig 4.53"/>
      <sheetName val="Fig 4.54"/>
      <sheetName val="Fig 4.55"/>
      <sheetName val="Fig 4.56"/>
      <sheetName val="Fig 4.57"/>
      <sheetName val="Fig 4.58"/>
      <sheetName val="Fig 4.59"/>
      <sheetName val="Fig 4.60"/>
      <sheetName val="Fig 4.61"/>
      <sheetName val="Fig 4.62"/>
      <sheetName val="Fig 4.63"/>
      <sheetName val="Fig 4.64"/>
      <sheetName val="Fig 4.65"/>
      <sheetName val="Fig 4.66"/>
      <sheetName val="Fig 5.1"/>
      <sheetName val="Fig 5.2"/>
      <sheetName val="Fig 5.3"/>
      <sheetName val="Fig 5.4"/>
      <sheetName val="Fig 5.5"/>
      <sheetName val="Fig 5.6"/>
      <sheetName val="Fig 5.7"/>
      <sheetName val="Fig 5.8"/>
      <sheetName val="Fig 5.9"/>
      <sheetName val="Fig 5.10"/>
      <sheetName val="Fig 5.11"/>
      <sheetName val="Fig 5.12"/>
      <sheetName val="Fig 6.1"/>
      <sheetName val="Fig 6.2"/>
      <sheetName val="Fig 6.3"/>
      <sheetName val="Fig 6.4"/>
      <sheetName val="Fig 6.5"/>
      <sheetName val="Fig 6.6"/>
      <sheetName val="Fig 6.7"/>
      <sheetName val="Fig 6.8"/>
      <sheetName val="Fig 6.9"/>
      <sheetName val="Fig 6.10"/>
      <sheetName val="Fig 6.11"/>
      <sheetName val="Fig 6.12"/>
      <sheetName val="Fig 6.13"/>
      <sheetName val="Fig 6.14"/>
      <sheetName val="Fig 6.15"/>
      <sheetName val="Fig 6.16"/>
      <sheetName val="Fig 7.1"/>
      <sheetName val="Fig 7.2"/>
      <sheetName val="Fig 7.3"/>
      <sheetName val="Fig 7.4"/>
      <sheetName val="Fig 7.5"/>
      <sheetName val="Fig 7.6"/>
      <sheetName val="Fig 7.7"/>
      <sheetName val="Fig 7.8"/>
      <sheetName val="Fig 7.9"/>
      <sheetName val="Fig 7.10"/>
      <sheetName val="Fig 7.11"/>
      <sheetName val="Fig 7.12"/>
      <sheetName val="Fig 7.13"/>
      <sheetName val="Fig 7.14"/>
      <sheetName val="Fig 7.15"/>
      <sheetName val="Fig 7.16"/>
      <sheetName val="Fig 7.17"/>
      <sheetName val="Fig 7.18"/>
      <sheetName val="Fig 7.19"/>
      <sheetName val="Fig 7.20"/>
      <sheetName val="Fig 7.21"/>
      <sheetName val="Fig 7.22"/>
      <sheetName val="Fig 7.23"/>
      <sheetName val="Fig 7.24"/>
      <sheetName val="Fig 7.25"/>
      <sheetName val="Fig 7.26"/>
      <sheetName val="Fig 7.27"/>
      <sheetName val="Fig 7.28"/>
      <sheetName val="Fig 7.29"/>
      <sheetName val="Fig 7.30"/>
      <sheetName val="Fig 7.31"/>
      <sheetName val="Fig 7.32"/>
      <sheetName val="Fonte DRE"/>
      <sheetName val="Fig 8.1"/>
      <sheetName val="Fig 8.2"/>
      <sheetName val="Fig 8.3"/>
      <sheetName val="Fig 8.4"/>
      <sheetName val="Fig 8.5"/>
      <sheetName val="Fig 8.6"/>
      <sheetName val="Fig 8.7"/>
      <sheetName val="Fig 8.8"/>
      <sheetName val="Fig 8.9"/>
      <sheetName val="Fig 8.10"/>
      <sheetName val="Fig 8.11"/>
      <sheetName val="Fig 8.12"/>
      <sheetName val="Fig 8.13"/>
      <sheetName val="Fig 8.14"/>
      <sheetName val="Fig 8.15"/>
      <sheetName val="Fig 8.16"/>
      <sheetName val="Fig 8.17"/>
      <sheetName val="Fig 8.18"/>
      <sheetName val="Fig 8.19"/>
      <sheetName val="Fig 8.20"/>
      <sheetName val="Fig 8.21"/>
      <sheetName val="Fig 8.22"/>
      <sheetName val="Fig 8.23"/>
      <sheetName val="Fig 8.24"/>
      <sheetName val="Fig 8.25"/>
      <sheetName val="Fig 8.26"/>
      <sheetName val="Fig 8.27"/>
      <sheetName val="Fig 8.28"/>
      <sheetName val="Fig 8.29"/>
      <sheetName val="Fig 8.30"/>
      <sheetName val="Fig 8.31"/>
      <sheetName val="Fig 8.32"/>
      <sheetName val="Fig 8.33"/>
      <sheetName val="Fig 8.34"/>
      <sheetName val="Fig 8.35"/>
      <sheetName val="Fig 8.36"/>
      <sheetName val="Fig 8.37"/>
      <sheetName val="Fig 8.38"/>
      <sheetName val="Fig 8.39"/>
      <sheetName val="Fig 8.40"/>
      <sheetName val="Fig 8.41"/>
      <sheetName val="Fig 8.42"/>
      <sheetName val="Fig 8.43"/>
      <sheetName val="Fig 8.44"/>
      <sheetName val="Fig 8.45"/>
      <sheetName val="Fi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5">
          <cell r="B5" t="str">
            <v>Doméstica</v>
          </cell>
        </row>
      </sheetData>
      <sheetData sheetId="16"/>
      <sheetData sheetId="17"/>
      <sheetData sheetId="18">
        <row r="5">
          <cell r="B5" t="str">
            <v>Doméstica</v>
          </cell>
        </row>
      </sheetData>
      <sheetData sheetId="19"/>
      <sheetData sheetId="20">
        <row r="6">
          <cell r="A6">
            <v>2007</v>
          </cell>
        </row>
      </sheetData>
      <sheetData sheetId="21"/>
      <sheetData sheetId="22"/>
      <sheetData sheetId="23">
        <row r="6">
          <cell r="A6" t="str">
            <v>Gol</v>
          </cell>
        </row>
      </sheetData>
      <sheetData sheetId="24"/>
      <sheetData sheetId="25">
        <row r="6">
          <cell r="A6" t="str">
            <v>SBGR</v>
          </cell>
        </row>
      </sheetData>
      <sheetData sheetId="26"/>
      <sheetData sheetId="27"/>
      <sheetData sheetId="28">
        <row r="6">
          <cell r="A6" t="str">
            <v>Centro-Oeste</v>
          </cell>
        </row>
      </sheetData>
      <sheetData sheetId="29">
        <row r="6">
          <cell r="A6" t="str">
            <v>Centro-Oeste</v>
          </cell>
        </row>
      </sheetData>
      <sheetData sheetId="30"/>
      <sheetData sheetId="31"/>
      <sheetData sheetId="32"/>
      <sheetData sheetId="33"/>
      <sheetData sheetId="34"/>
      <sheetData sheetId="35">
        <row r="6">
          <cell r="A6" t="str">
            <v>Gol</v>
          </cell>
        </row>
      </sheetData>
      <sheetData sheetId="36"/>
      <sheetData sheetId="37"/>
      <sheetData sheetId="38"/>
      <sheetData sheetId="39"/>
      <sheetData sheetId="40">
        <row r="6">
          <cell r="A6" t="str">
            <v>SBVT-ES</v>
          </cell>
        </row>
      </sheetData>
      <sheetData sheetId="41">
        <row r="6">
          <cell r="A6" t="str">
            <v>SBAR-SE</v>
          </cell>
        </row>
      </sheetData>
      <sheetData sheetId="42">
        <row r="6">
          <cell r="A6" t="str">
            <v>SBLJ-SC</v>
          </cell>
        </row>
      </sheetData>
      <sheetData sheetId="43">
        <row r="6">
          <cell r="A6" t="str">
            <v>SBDB-MS</v>
          </cell>
        </row>
      </sheetData>
      <sheetData sheetId="44">
        <row r="6">
          <cell r="A6" t="str">
            <v>SBBV-RR</v>
          </cell>
        </row>
      </sheetData>
      <sheetData sheetId="45"/>
      <sheetData sheetId="46"/>
      <sheetData sheetId="47"/>
      <sheetData sheetId="48"/>
      <sheetData sheetId="49">
        <row r="5">
          <cell r="B5" t="str">
            <v>Empresas Brasileiras</v>
          </cell>
        </row>
      </sheetData>
      <sheetData sheetId="50"/>
      <sheetData sheetId="51"/>
      <sheetData sheetId="52"/>
      <sheetData sheetId="53">
        <row r="6">
          <cell r="A6" t="str">
            <v>Latam</v>
          </cell>
        </row>
      </sheetData>
      <sheetData sheetId="54"/>
      <sheetData sheetId="55">
        <row r="6">
          <cell r="A6" t="str">
            <v>América Do Sul</v>
          </cell>
        </row>
      </sheetData>
      <sheetData sheetId="56">
        <row r="6">
          <cell r="A6" t="str">
            <v>Argentina</v>
          </cell>
        </row>
      </sheetData>
      <sheetData sheetId="57"/>
      <sheetData sheetId="58"/>
      <sheetData sheetId="59">
        <row r="5">
          <cell r="B5" t="str">
            <v>Brasileiras</v>
          </cell>
        </row>
      </sheetData>
      <sheetData sheetId="60"/>
      <sheetData sheetId="61"/>
      <sheetData sheetId="62">
        <row r="6">
          <cell r="A6" t="str">
            <v>Latam</v>
          </cell>
        </row>
      </sheetData>
      <sheetData sheetId="63"/>
      <sheetData sheetId="64">
        <row r="5">
          <cell r="B5" t="str">
            <v>Doméstica</v>
          </cell>
        </row>
      </sheetData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>
        <row r="6">
          <cell r="A6" t="str">
            <v>Rio de Janeiro (Santos Dummont) - São Paulo (Congonhas)</v>
          </cell>
          <cell r="B6">
            <v>4047159</v>
          </cell>
          <cell r="C6">
            <v>3906171</v>
          </cell>
        </row>
        <row r="7">
          <cell r="A7" t="str">
            <v>São Paulo (Congonhas) - Brasília</v>
          </cell>
          <cell r="B7">
            <v>2225368</v>
          </cell>
          <cell r="C7">
            <v>2078804</v>
          </cell>
        </row>
        <row r="8">
          <cell r="A8" t="str">
            <v>Salvador - São Paulo (Guarulhos)</v>
          </cell>
          <cell r="B8">
            <v>2203929</v>
          </cell>
          <cell r="C8">
            <v>1856072</v>
          </cell>
        </row>
        <row r="9">
          <cell r="A9" t="str">
            <v>Porto Alegre - São Paulo (Guarulhos)</v>
          </cell>
          <cell r="B9">
            <v>2018492</v>
          </cell>
          <cell r="C9">
            <v>1811195</v>
          </cell>
        </row>
        <row r="10">
          <cell r="A10" t="str">
            <v>São Paulo (Guarulhos) - Recife</v>
          </cell>
          <cell r="B10">
            <v>1975741</v>
          </cell>
          <cell r="C10">
            <v>1752261</v>
          </cell>
        </row>
        <row r="11">
          <cell r="A11" t="str">
            <v>São Paulo (Congonhas) - Belo Horizonte (Confins)</v>
          </cell>
          <cell r="B11">
            <v>1822059</v>
          </cell>
          <cell r="C11">
            <v>1737740</v>
          </cell>
        </row>
        <row r="12">
          <cell r="A12" t="str">
            <v>São Paulo (Congonhas) - Porto Alegre</v>
          </cell>
          <cell r="B12">
            <v>1696188</v>
          </cell>
          <cell r="C12">
            <v>1726640</v>
          </cell>
        </row>
        <row r="13">
          <cell r="A13" t="str">
            <v>Curitiba - São Paulo (Guarulhos)</v>
          </cell>
          <cell r="B13">
            <v>1392023</v>
          </cell>
          <cell r="C13">
            <v>1490442</v>
          </cell>
        </row>
        <row r="14">
          <cell r="A14" t="str">
            <v>Fortaleza - São Paulo (Guarulhos)</v>
          </cell>
          <cell r="B14">
            <v>1678284</v>
          </cell>
          <cell r="C14">
            <v>1479841</v>
          </cell>
        </row>
        <row r="15">
          <cell r="A15" t="str">
            <v>São Paulo (Congonhas) - Curitiba</v>
          </cell>
          <cell r="B15">
            <v>1520855</v>
          </cell>
          <cell r="C15">
            <v>1447058</v>
          </cell>
        </row>
        <row r="16">
          <cell r="A16" t="str">
            <v>Rio de Janeiro (Galeão) - São Paulo (Guarulhos)</v>
          </cell>
          <cell r="B16">
            <v>1390138</v>
          </cell>
          <cell r="C16">
            <v>1308077</v>
          </cell>
        </row>
        <row r="17">
          <cell r="A17" t="str">
            <v>Belo Horizonte (Confins) - São Paulo (Guarulhos)</v>
          </cell>
          <cell r="B17">
            <v>1243330</v>
          </cell>
          <cell r="C17">
            <v>1164835</v>
          </cell>
        </row>
        <row r="18">
          <cell r="A18" t="str">
            <v>Salvador - Rio de Janeiro (Galeão)</v>
          </cell>
          <cell r="B18">
            <v>1344205</v>
          </cell>
          <cell r="C18">
            <v>1140958</v>
          </cell>
        </row>
        <row r="19">
          <cell r="A19" t="str">
            <v>Brasília - Rio de Janeiro (Santos Dummont)</v>
          </cell>
          <cell r="B19">
            <v>1338162</v>
          </cell>
          <cell r="C19">
            <v>1117575</v>
          </cell>
        </row>
        <row r="20">
          <cell r="A20" t="str">
            <v>Brasília - São Paulo (Guarulhos)</v>
          </cell>
          <cell r="B20">
            <v>1352031</v>
          </cell>
          <cell r="C20">
            <v>1064470</v>
          </cell>
        </row>
        <row r="21">
          <cell r="A21" t="str">
            <v>Florianópolis - São Paulo (Guarulhos)</v>
          </cell>
          <cell r="B21">
            <v>1064819</v>
          </cell>
          <cell r="C21">
            <v>1013807</v>
          </cell>
        </row>
        <row r="22">
          <cell r="A22" t="str">
            <v>São Paulo (Congonhas) - Rio de Janeiro (Galeão)</v>
          </cell>
          <cell r="B22">
            <v>939168</v>
          </cell>
          <cell r="C22">
            <v>951193</v>
          </cell>
        </row>
        <row r="23">
          <cell r="A23" t="str">
            <v>Rio de Janeiro (Galeão) - Porto Alegre</v>
          </cell>
          <cell r="B23">
            <v>1032211</v>
          </cell>
          <cell r="C23">
            <v>874735</v>
          </cell>
        </row>
        <row r="24">
          <cell r="A24" t="str">
            <v>Rio de Janeiro (Galeão) - Recife</v>
          </cell>
          <cell r="B24">
            <v>852699</v>
          </cell>
          <cell r="C24">
            <v>834933</v>
          </cell>
        </row>
        <row r="25">
          <cell r="A25" t="str">
            <v>Rio de Janeiro (Santos Dummont) - Belo Horizonte (Confins)</v>
          </cell>
          <cell r="B25">
            <v>953547</v>
          </cell>
          <cell r="C25">
            <v>833881</v>
          </cell>
        </row>
        <row r="27">
          <cell r="B27">
            <v>2015</v>
          </cell>
          <cell r="C27">
            <v>2016</v>
          </cell>
        </row>
      </sheetData>
      <sheetData sheetId="89">
        <row r="6">
          <cell r="A6">
            <v>2007</v>
          </cell>
        </row>
      </sheetData>
      <sheetData sheetId="90"/>
      <sheetData sheetId="91"/>
      <sheetData sheetId="92"/>
      <sheetData sheetId="93">
        <row r="6">
          <cell r="A6" t="str">
            <v>Latam</v>
          </cell>
        </row>
      </sheetData>
      <sheetData sheetId="94"/>
      <sheetData sheetId="95"/>
      <sheetData sheetId="96"/>
      <sheetData sheetId="97"/>
      <sheetData sheetId="98"/>
      <sheetData sheetId="99"/>
      <sheetData sheetId="100"/>
      <sheetData sheetId="101">
        <row r="6">
          <cell r="A6">
            <v>2007</v>
          </cell>
        </row>
      </sheetData>
      <sheetData sheetId="102"/>
      <sheetData sheetId="103"/>
      <sheetData sheetId="104">
        <row r="5">
          <cell r="B5" t="str">
            <v>Empresas Brasileiras</v>
          </cell>
        </row>
      </sheetData>
      <sheetData sheetId="105"/>
      <sheetData sheetId="106"/>
      <sheetData sheetId="107">
        <row r="6">
          <cell r="A6" t="str">
            <v>Latam</v>
          </cell>
        </row>
      </sheetData>
      <sheetData sheetId="108"/>
      <sheetData sheetId="109">
        <row r="5">
          <cell r="B5">
            <v>2015</v>
          </cell>
        </row>
      </sheetData>
      <sheetData sheetId="110">
        <row r="5">
          <cell r="B5">
            <v>2015</v>
          </cell>
        </row>
      </sheetData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>
        <row r="5">
          <cell r="B5" t="str">
            <v>Cancelamentos</v>
          </cell>
        </row>
      </sheetData>
      <sheetData sheetId="143"/>
      <sheetData sheetId="144">
        <row r="5">
          <cell r="B5" t="str">
            <v>Cancelamentos</v>
          </cell>
        </row>
      </sheetData>
      <sheetData sheetId="145"/>
      <sheetData sheetId="146">
        <row r="5">
          <cell r="B5" t="str">
            <v>Cancelamentos</v>
          </cell>
        </row>
      </sheetData>
      <sheetData sheetId="147"/>
      <sheetData sheetId="148">
        <row r="5">
          <cell r="B5" t="str">
            <v>Cancelamentos</v>
          </cell>
        </row>
      </sheetData>
      <sheetData sheetId="149"/>
      <sheetData sheetId="150">
        <row r="5">
          <cell r="B5" t="str">
            <v>Cancelamentos</v>
          </cell>
        </row>
      </sheetData>
      <sheetData sheetId="151"/>
      <sheetData sheetId="152">
        <row r="5">
          <cell r="B5" t="str">
            <v>Cancelamentos</v>
          </cell>
        </row>
      </sheetData>
      <sheetData sheetId="153"/>
      <sheetData sheetId="154">
        <row r="5">
          <cell r="B5" t="str">
            <v>Percentuais de Atrasos &gt; 30 min</v>
          </cell>
        </row>
      </sheetData>
      <sheetData sheetId="155">
        <row r="5">
          <cell r="B5" t="str">
            <v>Percentuais de Cancelamentos</v>
          </cell>
        </row>
      </sheetData>
      <sheetData sheetId="156">
        <row r="5">
          <cell r="B5" t="str">
            <v>Percentuais de Atrasos &gt; 30 min</v>
          </cell>
        </row>
      </sheetData>
      <sheetData sheetId="157">
        <row r="5">
          <cell r="B5" t="str">
            <v>Percentuais de Cancelamentos</v>
          </cell>
        </row>
      </sheetData>
      <sheetData sheetId="158">
        <row r="5">
          <cell r="B5" t="str">
            <v>Rotas Monitoradas desde o início da série histórica</v>
          </cell>
        </row>
      </sheetData>
      <sheetData sheetId="159"/>
      <sheetData sheetId="160"/>
      <sheetData sheetId="161">
        <row r="5">
          <cell r="B5" t="str">
            <v>2016 (Todas as Rotas)</v>
          </cell>
        </row>
      </sheetData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>
        <row r="5">
          <cell r="B5" t="str">
            <v>Rotas Monitoradas desde o início da série histórica</v>
          </cell>
        </row>
      </sheetData>
      <sheetData sheetId="177"/>
      <sheetData sheetId="178"/>
      <sheetData sheetId="179">
        <row r="5">
          <cell r="B5" t="str">
            <v>2016 (Todas as Rotas)</v>
          </cell>
        </row>
      </sheetData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80"/>
  <dimension ref="A1:P49"/>
  <sheetViews>
    <sheetView showGridLines="0" tabSelected="1" zoomScaleNormal="100" workbookViewId="0"/>
  </sheetViews>
  <sheetFormatPr defaultColWidth="9.140625" defaultRowHeight="20.25" customHeight="1" x14ac:dyDescent="0.25"/>
  <cols>
    <col min="1" max="1" width="54.85546875" style="11" bestFit="1" customWidth="1"/>
    <col min="2" max="4" width="36.140625" style="2" bestFit="1" customWidth="1"/>
    <col min="5" max="7" width="9.140625" style="2"/>
    <col min="8" max="8" width="15.85546875" style="2" bestFit="1" customWidth="1"/>
    <col min="9" max="9" width="31.140625" style="2" customWidth="1"/>
    <col min="10" max="11" width="15.85546875" style="2" customWidth="1"/>
    <col min="12" max="12" width="9.140625" style="2"/>
    <col min="13" max="13" width="31.5703125" style="2" customWidth="1"/>
    <col min="14" max="14" width="34.42578125" style="2" customWidth="1"/>
    <col min="15" max="15" width="34.5703125" style="2" customWidth="1"/>
    <col min="16" max="16384" width="9.140625" style="2"/>
  </cols>
  <sheetData>
    <row r="1" spans="1:16" ht="20.25" customHeight="1" x14ac:dyDescent="0.25">
      <c r="A1" s="1" t="s">
        <v>15</v>
      </c>
      <c r="C1" s="3"/>
      <c r="D1" s="3"/>
      <c r="E1" s="3"/>
      <c r="F1" s="3"/>
      <c r="G1" s="3"/>
      <c r="H1" s="3"/>
      <c r="I1" s="3"/>
      <c r="J1" s="3"/>
      <c r="K1" s="3"/>
      <c r="L1" s="3" t="s">
        <v>1</v>
      </c>
      <c r="M1" s="3" t="s">
        <v>0</v>
      </c>
    </row>
    <row r="3" spans="1:16" ht="20.25" customHeight="1" x14ac:dyDescent="0.25">
      <c r="A3" s="4" t="s">
        <v>2</v>
      </c>
      <c r="B3" s="5" t="s">
        <v>11</v>
      </c>
      <c r="C3" s="5" t="s">
        <v>26</v>
      </c>
      <c r="D3" s="5" t="s">
        <v>27</v>
      </c>
      <c r="M3" s="11" t="s">
        <v>28</v>
      </c>
      <c r="N3" s="2" t="s">
        <v>26</v>
      </c>
      <c r="O3" s="2" t="s">
        <v>27</v>
      </c>
    </row>
    <row r="4" spans="1:16" ht="20.25" customHeight="1" x14ac:dyDescent="0.25">
      <c r="A4" s="6" t="s">
        <v>12</v>
      </c>
      <c r="B4" s="7">
        <v>4000926</v>
      </c>
      <c r="C4" s="7">
        <v>4047159</v>
      </c>
      <c r="D4" s="7">
        <v>3906171</v>
      </c>
      <c r="I4" s="11" t="str">
        <f t="shared" ref="I4:I24" si="0">VLOOKUP(A4,$M$3:$O$23,1,FALSE)</f>
        <v>Rio de Janeiro (Santos Dummont) - São Paulo (Congonhas)</v>
      </c>
      <c r="J4" s="11">
        <f>VLOOKUP(A4,$M$3:$O$23,2,FALSE)</f>
        <v>4047159</v>
      </c>
      <c r="K4" s="11">
        <f>VLOOKUP(A4,$M$3:$O$23,3,FALSE)</f>
        <v>3906171</v>
      </c>
      <c r="M4" s="11" t="s">
        <v>12</v>
      </c>
      <c r="N4" s="2">
        <v>4047159</v>
      </c>
      <c r="O4" s="2">
        <v>3906171</v>
      </c>
      <c r="P4" s="11" t="str">
        <f t="shared" ref="P4:P23" si="1">VLOOKUP(M4,$A$3:$A$24,1,FALSE)</f>
        <v>Rio de Janeiro (Santos Dummont) - São Paulo (Congonhas)</v>
      </c>
    </row>
    <row r="5" spans="1:16" ht="20.25" customHeight="1" x14ac:dyDescent="0.25">
      <c r="A5" s="8" t="s">
        <v>16</v>
      </c>
      <c r="B5" s="9">
        <v>2157627</v>
      </c>
      <c r="C5" s="9">
        <v>2225368</v>
      </c>
      <c r="D5" s="9">
        <v>2078804</v>
      </c>
      <c r="I5" s="11" t="str">
        <f t="shared" si="0"/>
        <v>São Paulo (Congonhas) - Brasília</v>
      </c>
      <c r="J5" s="11">
        <f t="shared" ref="J5:J22" si="2">VLOOKUP(A5,$M$3:$O$23,2,FALSE)</f>
        <v>2225368</v>
      </c>
      <c r="K5" s="11">
        <f t="shared" ref="K5:K22" si="3">VLOOKUP(A5,$M$3:$O$23,3,FALSE)</f>
        <v>2078804</v>
      </c>
      <c r="M5" s="11" t="s">
        <v>16</v>
      </c>
      <c r="N5" s="2">
        <v>2225368</v>
      </c>
      <c r="O5" s="2">
        <v>2078804</v>
      </c>
      <c r="P5" s="11" t="str">
        <f t="shared" si="1"/>
        <v>São Paulo (Congonhas) - Brasília</v>
      </c>
    </row>
    <row r="6" spans="1:16" ht="20.25" customHeight="1" x14ac:dyDescent="0.25">
      <c r="A6" s="6" t="s">
        <v>17</v>
      </c>
      <c r="B6" s="7">
        <v>2435786</v>
      </c>
      <c r="C6" s="7">
        <v>2203929</v>
      </c>
      <c r="D6" s="7">
        <v>1856072</v>
      </c>
      <c r="I6" s="11" t="str">
        <f t="shared" si="0"/>
        <v>Salvador - São Paulo (Guarulhos)</v>
      </c>
      <c r="J6" s="11">
        <f t="shared" si="2"/>
        <v>2203929</v>
      </c>
      <c r="K6" s="11">
        <f t="shared" si="3"/>
        <v>1856072</v>
      </c>
      <c r="M6" s="11" t="s">
        <v>17</v>
      </c>
      <c r="N6" s="2">
        <v>2203929</v>
      </c>
      <c r="O6" s="2">
        <v>1856072</v>
      </c>
      <c r="P6" s="11" t="str">
        <f t="shared" si="1"/>
        <v>Salvador - São Paulo (Guarulhos)</v>
      </c>
    </row>
    <row r="7" spans="1:16" ht="20.25" customHeight="1" x14ac:dyDescent="0.25">
      <c r="A7" s="8" t="s">
        <v>18</v>
      </c>
      <c r="B7" s="9">
        <v>2020492</v>
      </c>
      <c r="C7" s="9">
        <v>2018492</v>
      </c>
      <c r="D7" s="9">
        <v>1811195</v>
      </c>
      <c r="I7" s="11" t="str">
        <f t="shared" si="0"/>
        <v>Porto Alegre - São Paulo (Guarulhos)</v>
      </c>
      <c r="J7" s="11">
        <f t="shared" si="2"/>
        <v>2018492</v>
      </c>
      <c r="K7" s="11">
        <f t="shared" si="3"/>
        <v>1811195</v>
      </c>
      <c r="M7" s="11" t="s">
        <v>18</v>
      </c>
      <c r="N7" s="2">
        <v>2018492</v>
      </c>
      <c r="O7" s="2">
        <v>1811195</v>
      </c>
      <c r="P7" s="11" t="str">
        <f t="shared" si="1"/>
        <v>Porto Alegre - São Paulo (Guarulhos)</v>
      </c>
    </row>
    <row r="8" spans="1:16" ht="20.25" customHeight="1" x14ac:dyDescent="0.25">
      <c r="A8" s="6" t="s">
        <v>3</v>
      </c>
      <c r="B8" s="7">
        <v>2031138</v>
      </c>
      <c r="C8" s="7">
        <v>1975741</v>
      </c>
      <c r="D8" s="7">
        <v>1752261</v>
      </c>
      <c r="I8" s="11" t="str">
        <f t="shared" si="0"/>
        <v>São Paulo (Guarulhos) - Recife</v>
      </c>
      <c r="J8" s="11">
        <f t="shared" si="2"/>
        <v>1975741</v>
      </c>
      <c r="K8" s="11">
        <f t="shared" si="3"/>
        <v>1752261</v>
      </c>
      <c r="M8" s="11" t="s">
        <v>3</v>
      </c>
      <c r="N8" s="2">
        <v>1975741</v>
      </c>
      <c r="O8" s="2">
        <v>1752261</v>
      </c>
      <c r="P8" s="11" t="str">
        <f t="shared" si="1"/>
        <v>São Paulo (Guarulhos) - Recife</v>
      </c>
    </row>
    <row r="9" spans="1:16" ht="20.25" customHeight="1" x14ac:dyDescent="0.25">
      <c r="A9" s="8" t="s">
        <v>19</v>
      </c>
      <c r="B9" s="9">
        <v>1516520</v>
      </c>
      <c r="C9" s="9">
        <v>1822059</v>
      </c>
      <c r="D9" s="9">
        <v>1737740</v>
      </c>
      <c r="I9" s="11" t="str">
        <f t="shared" si="0"/>
        <v>São Paulo (Congonhas) - Belo Horizonte (Confins)</v>
      </c>
      <c r="J9" s="11">
        <f t="shared" si="2"/>
        <v>1822059</v>
      </c>
      <c r="K9" s="11">
        <f t="shared" si="3"/>
        <v>1737740</v>
      </c>
      <c r="M9" s="11" t="s">
        <v>19</v>
      </c>
      <c r="N9" s="2">
        <v>1822059</v>
      </c>
      <c r="O9" s="2">
        <v>1737740</v>
      </c>
      <c r="P9" s="11" t="str">
        <f t="shared" si="1"/>
        <v>São Paulo (Congonhas) - Belo Horizonte (Confins)</v>
      </c>
    </row>
    <row r="10" spans="1:16" ht="20.25" customHeight="1" x14ac:dyDescent="0.25">
      <c r="A10" s="6" t="s">
        <v>20</v>
      </c>
      <c r="B10" s="7">
        <v>1540414</v>
      </c>
      <c r="C10" s="7">
        <v>1696188</v>
      </c>
      <c r="D10" s="7">
        <v>1726640</v>
      </c>
      <c r="I10" s="11" t="str">
        <f t="shared" si="0"/>
        <v>São Paulo (Congonhas) - Porto Alegre</v>
      </c>
      <c r="J10" s="11">
        <f t="shared" si="2"/>
        <v>1696188</v>
      </c>
      <c r="K10" s="11">
        <f t="shared" si="3"/>
        <v>1726640</v>
      </c>
      <c r="M10" s="11" t="s">
        <v>20</v>
      </c>
      <c r="N10" s="2">
        <v>1696188</v>
      </c>
      <c r="O10" s="2">
        <v>1726640</v>
      </c>
      <c r="P10" s="11" t="str">
        <f t="shared" si="1"/>
        <v>São Paulo (Congonhas) - Porto Alegre</v>
      </c>
    </row>
    <row r="11" spans="1:16" ht="20.25" customHeight="1" x14ac:dyDescent="0.25">
      <c r="A11" s="8" t="s">
        <v>4</v>
      </c>
      <c r="B11" s="9">
        <v>1757898</v>
      </c>
      <c r="C11" s="9">
        <v>1678284</v>
      </c>
      <c r="D11" s="9">
        <v>1479841</v>
      </c>
      <c r="I11" s="11" t="str">
        <f t="shared" si="0"/>
        <v>Fortaleza - São Paulo (Guarulhos)</v>
      </c>
      <c r="J11" s="11">
        <f t="shared" si="2"/>
        <v>1678284</v>
      </c>
      <c r="K11" s="11">
        <f t="shared" si="3"/>
        <v>1479841</v>
      </c>
      <c r="M11" s="11" t="s">
        <v>5</v>
      </c>
      <c r="N11" s="2">
        <v>1392023</v>
      </c>
      <c r="O11" s="2">
        <v>1490442</v>
      </c>
      <c r="P11" s="11" t="str">
        <f t="shared" si="1"/>
        <v>Curitiba - São Paulo (Guarulhos)</v>
      </c>
    </row>
    <row r="12" spans="1:16" ht="20.25" customHeight="1" x14ac:dyDescent="0.25">
      <c r="A12" s="6" t="s">
        <v>21</v>
      </c>
      <c r="B12" s="7">
        <v>1354648</v>
      </c>
      <c r="C12" s="7">
        <v>1520855</v>
      </c>
      <c r="D12" s="7">
        <v>1447058</v>
      </c>
      <c r="I12" s="11" t="str">
        <f t="shared" si="0"/>
        <v>São Paulo (Congonhas) - Curitiba</v>
      </c>
      <c r="J12" s="11">
        <f t="shared" si="2"/>
        <v>1520855</v>
      </c>
      <c r="K12" s="11">
        <f t="shared" si="3"/>
        <v>1447058</v>
      </c>
      <c r="M12" s="11" t="s">
        <v>4</v>
      </c>
      <c r="N12" s="2">
        <v>1678284</v>
      </c>
      <c r="O12" s="2">
        <v>1479841</v>
      </c>
      <c r="P12" s="11" t="str">
        <f t="shared" si="1"/>
        <v>Fortaleza - São Paulo (Guarulhos)</v>
      </c>
    </row>
    <row r="13" spans="1:16" ht="20.25" customHeight="1" x14ac:dyDescent="0.25">
      <c r="A13" s="8" t="s">
        <v>5</v>
      </c>
      <c r="B13" s="9">
        <v>1460682</v>
      </c>
      <c r="C13" s="9">
        <v>1392023</v>
      </c>
      <c r="D13" s="9">
        <v>1490442</v>
      </c>
      <c r="I13" s="11" t="str">
        <f t="shared" si="0"/>
        <v>Curitiba - São Paulo (Guarulhos)</v>
      </c>
      <c r="J13" s="11">
        <f t="shared" si="2"/>
        <v>1392023</v>
      </c>
      <c r="K13" s="11">
        <f t="shared" si="3"/>
        <v>1490442</v>
      </c>
      <c r="M13" s="11" t="s">
        <v>21</v>
      </c>
      <c r="N13" s="2">
        <v>1520855</v>
      </c>
      <c r="O13" s="2">
        <v>1447058</v>
      </c>
      <c r="P13" s="11" t="str">
        <f t="shared" si="1"/>
        <v>São Paulo (Congonhas) - Curitiba</v>
      </c>
    </row>
    <row r="14" spans="1:16" ht="20.25" customHeight="1" x14ac:dyDescent="0.25">
      <c r="A14" s="6" t="s">
        <v>6</v>
      </c>
      <c r="B14" s="7">
        <v>1405809</v>
      </c>
      <c r="C14" s="7">
        <v>1390138</v>
      </c>
      <c r="D14" s="7">
        <v>1308077</v>
      </c>
      <c r="I14" s="11" t="str">
        <f t="shared" si="0"/>
        <v>Rio de Janeiro (Galeão) - São Paulo (Guarulhos)</v>
      </c>
      <c r="J14" s="11">
        <f t="shared" si="2"/>
        <v>1390138</v>
      </c>
      <c r="K14" s="11">
        <f t="shared" si="3"/>
        <v>1308077</v>
      </c>
      <c r="M14" s="11" t="s">
        <v>6</v>
      </c>
      <c r="N14" s="2">
        <v>1390138</v>
      </c>
      <c r="O14" s="2">
        <v>1308077</v>
      </c>
      <c r="P14" s="11" t="str">
        <f t="shared" si="1"/>
        <v>Rio de Janeiro (Galeão) - São Paulo (Guarulhos)</v>
      </c>
    </row>
    <row r="15" spans="1:16" ht="20.25" customHeight="1" x14ac:dyDescent="0.25">
      <c r="A15" s="8" t="s">
        <v>7</v>
      </c>
      <c r="B15" s="9">
        <v>1384058</v>
      </c>
      <c r="C15" s="9">
        <v>1352031</v>
      </c>
      <c r="D15" s="9">
        <v>1064470</v>
      </c>
      <c r="I15" s="11" t="str">
        <f t="shared" si="0"/>
        <v>Brasília - São Paulo (Guarulhos)</v>
      </c>
      <c r="J15" s="11">
        <f t="shared" si="2"/>
        <v>1352031</v>
      </c>
      <c r="K15" s="11">
        <f t="shared" si="3"/>
        <v>1064470</v>
      </c>
      <c r="M15" s="11" t="s">
        <v>14</v>
      </c>
      <c r="N15" s="2">
        <v>1243330</v>
      </c>
      <c r="O15" s="2">
        <v>1164835</v>
      </c>
      <c r="P15" s="11" t="str">
        <f t="shared" si="1"/>
        <v>Belo Horizonte (Confins) - São Paulo (Guarulhos)</v>
      </c>
    </row>
    <row r="16" spans="1:16" ht="20.25" customHeight="1" x14ac:dyDescent="0.25">
      <c r="A16" s="6" t="s">
        <v>22</v>
      </c>
      <c r="B16" s="7">
        <v>1388974</v>
      </c>
      <c r="C16" s="7">
        <v>1344205</v>
      </c>
      <c r="D16" s="7">
        <v>1140958</v>
      </c>
      <c r="I16" s="11" t="str">
        <f t="shared" si="0"/>
        <v>Salvador - Rio de Janeiro (Galeão)</v>
      </c>
      <c r="J16" s="11">
        <f t="shared" si="2"/>
        <v>1344205</v>
      </c>
      <c r="K16" s="11">
        <f t="shared" si="3"/>
        <v>1140958</v>
      </c>
      <c r="M16" s="11" t="s">
        <v>22</v>
      </c>
      <c r="N16" s="2">
        <v>1344205</v>
      </c>
      <c r="O16" s="2">
        <v>1140958</v>
      </c>
      <c r="P16" s="11" t="str">
        <f t="shared" si="1"/>
        <v>Salvador - Rio de Janeiro (Galeão)</v>
      </c>
    </row>
    <row r="17" spans="1:16" ht="20.25" customHeight="1" x14ac:dyDescent="0.25">
      <c r="A17" s="8" t="s">
        <v>13</v>
      </c>
      <c r="B17" s="9">
        <v>1442434</v>
      </c>
      <c r="C17" s="9">
        <v>1338162</v>
      </c>
      <c r="D17" s="9">
        <v>1117575</v>
      </c>
      <c r="I17" s="11" t="str">
        <f t="shared" si="0"/>
        <v>Brasília - Rio de Janeiro (Santos Dummont)</v>
      </c>
      <c r="J17" s="11">
        <f t="shared" si="2"/>
        <v>1338162</v>
      </c>
      <c r="K17" s="11">
        <f t="shared" si="3"/>
        <v>1117575</v>
      </c>
      <c r="M17" s="11" t="s">
        <v>13</v>
      </c>
      <c r="N17" s="2">
        <v>1338162</v>
      </c>
      <c r="O17" s="2">
        <v>1117575</v>
      </c>
      <c r="P17" s="11" t="str">
        <f t="shared" si="1"/>
        <v>Brasília - Rio de Janeiro (Santos Dummont)</v>
      </c>
    </row>
    <row r="18" spans="1:16" ht="20.25" customHeight="1" x14ac:dyDescent="0.25">
      <c r="A18" s="6" t="s">
        <v>14</v>
      </c>
      <c r="B18" s="7">
        <v>1408349</v>
      </c>
      <c r="C18" s="7">
        <v>1243330</v>
      </c>
      <c r="D18" s="7">
        <v>1164835</v>
      </c>
      <c r="I18" s="11" t="str">
        <f t="shared" si="0"/>
        <v>Belo Horizonte (Confins) - São Paulo (Guarulhos)</v>
      </c>
      <c r="J18" s="11">
        <f t="shared" si="2"/>
        <v>1243330</v>
      </c>
      <c r="K18" s="11">
        <f t="shared" si="3"/>
        <v>1164835</v>
      </c>
      <c r="M18" s="11" t="s">
        <v>7</v>
      </c>
      <c r="N18" s="2">
        <v>1352031</v>
      </c>
      <c r="O18" s="2">
        <v>1064470</v>
      </c>
      <c r="P18" s="11" t="str">
        <f t="shared" si="1"/>
        <v>Brasília - São Paulo (Guarulhos)</v>
      </c>
    </row>
    <row r="19" spans="1:16" ht="20.25" customHeight="1" x14ac:dyDescent="0.25">
      <c r="A19" s="8" t="s">
        <v>9</v>
      </c>
      <c r="B19" s="9">
        <v>987249</v>
      </c>
      <c r="C19" s="9">
        <v>1064819</v>
      </c>
      <c r="D19" s="9">
        <v>1013807</v>
      </c>
      <c r="I19" s="11" t="str">
        <f t="shared" si="0"/>
        <v>Florianópolis - São Paulo (Guarulhos)</v>
      </c>
      <c r="J19" s="11">
        <f t="shared" si="2"/>
        <v>1064819</v>
      </c>
      <c r="K19" s="11">
        <f t="shared" si="3"/>
        <v>1013807</v>
      </c>
      <c r="M19" s="11" t="s">
        <v>9</v>
      </c>
      <c r="N19" s="2">
        <v>1064819</v>
      </c>
      <c r="O19" s="2">
        <v>1013807</v>
      </c>
      <c r="P19" s="11" t="str">
        <f t="shared" si="1"/>
        <v>Florianópolis - São Paulo (Guarulhos)</v>
      </c>
    </row>
    <row r="20" spans="1:16" ht="20.25" customHeight="1" x14ac:dyDescent="0.25">
      <c r="A20" s="6" t="s">
        <v>8</v>
      </c>
      <c r="B20" s="7">
        <v>1047310</v>
      </c>
      <c r="C20" s="7">
        <v>1032211</v>
      </c>
      <c r="D20" s="7">
        <v>874735</v>
      </c>
      <c r="I20" s="11" t="str">
        <f t="shared" si="0"/>
        <v>Rio de Janeiro (Galeão) - Porto Alegre</v>
      </c>
      <c r="J20" s="11">
        <f t="shared" si="2"/>
        <v>1032211</v>
      </c>
      <c r="K20" s="11">
        <f t="shared" si="3"/>
        <v>874735</v>
      </c>
      <c r="M20" s="11" t="s">
        <v>25</v>
      </c>
      <c r="N20" s="2">
        <v>939168</v>
      </c>
      <c r="O20" s="2">
        <v>951193</v>
      </c>
      <c r="P20" s="11" t="str">
        <f t="shared" si="1"/>
        <v>São Paulo (Congonhas) - Rio de Janeiro (Galeão)</v>
      </c>
    </row>
    <row r="21" spans="1:16" ht="20.25" customHeight="1" x14ac:dyDescent="0.25">
      <c r="A21" s="8" t="s">
        <v>23</v>
      </c>
      <c r="B21" s="9">
        <v>1114712</v>
      </c>
      <c r="C21" s="9"/>
      <c r="D21" s="9"/>
      <c r="I21" s="11" t="e">
        <f t="shared" si="0"/>
        <v>#N/A</v>
      </c>
      <c r="J21" s="11" t="e">
        <f t="shared" si="2"/>
        <v>#N/A</v>
      </c>
      <c r="K21" s="11" t="e">
        <f t="shared" si="3"/>
        <v>#N/A</v>
      </c>
      <c r="M21" s="11" t="s">
        <v>8</v>
      </c>
      <c r="N21" s="2">
        <v>1032211</v>
      </c>
      <c r="O21" s="2">
        <v>874735</v>
      </c>
      <c r="P21" s="11" t="str">
        <f t="shared" si="1"/>
        <v>Rio de Janeiro (Galeão) - Porto Alegre</v>
      </c>
    </row>
    <row r="22" spans="1:16" ht="20.25" customHeight="1" x14ac:dyDescent="0.25">
      <c r="A22" s="6" t="s">
        <v>24</v>
      </c>
      <c r="B22" s="7">
        <v>1035508</v>
      </c>
      <c r="C22" s="7">
        <v>953547</v>
      </c>
      <c r="D22" s="7">
        <v>833881</v>
      </c>
      <c r="I22" s="11" t="str">
        <f t="shared" si="0"/>
        <v>Rio de Janeiro (Santos Dummont) - Belo Horizonte (Confins)</v>
      </c>
      <c r="J22" s="11">
        <f t="shared" si="2"/>
        <v>953547</v>
      </c>
      <c r="K22" s="11">
        <f t="shared" si="3"/>
        <v>833881</v>
      </c>
      <c r="M22" s="11" t="s">
        <v>29</v>
      </c>
      <c r="N22" s="2">
        <v>852699</v>
      </c>
      <c r="O22" s="2">
        <v>834933</v>
      </c>
      <c r="P22" s="11" t="str">
        <f t="shared" si="1"/>
        <v>Rio de Janeiro (Galeão) - Recife</v>
      </c>
    </row>
    <row r="23" spans="1:16" ht="20.25" customHeight="1" x14ac:dyDescent="0.25">
      <c r="A23" s="8" t="s">
        <v>29</v>
      </c>
      <c r="B23" s="9"/>
      <c r="C23" s="9">
        <v>852699</v>
      </c>
      <c r="D23" s="9">
        <v>834933</v>
      </c>
      <c r="I23" s="11" t="str">
        <f t="shared" si="0"/>
        <v>Rio de Janeiro (Galeão) - Recife</v>
      </c>
      <c r="J23" s="11">
        <f>VLOOKUP(A23,$M$3:$O$23,2,FALSE)</f>
        <v>852699</v>
      </c>
      <c r="K23" s="11">
        <f>VLOOKUP(A23,$M$3:$O$23,3,FALSE)</f>
        <v>834933</v>
      </c>
      <c r="M23" s="11" t="s">
        <v>24</v>
      </c>
      <c r="N23" s="2">
        <v>953547</v>
      </c>
      <c r="O23" s="2">
        <v>833881</v>
      </c>
      <c r="P23" s="11" t="str">
        <f t="shared" si="1"/>
        <v>Rio de Janeiro (Santos Dummont) - Belo Horizonte (Confins)</v>
      </c>
    </row>
    <row r="24" spans="1:16" s="10" customFormat="1" ht="20.25" customHeight="1" x14ac:dyDescent="0.25">
      <c r="A24" s="12" t="s">
        <v>25</v>
      </c>
      <c r="B24" s="13">
        <v>866879</v>
      </c>
      <c r="C24" s="13">
        <v>939168</v>
      </c>
      <c r="D24" s="13">
        <v>951193</v>
      </c>
      <c r="I24" s="11" t="str">
        <f t="shared" si="0"/>
        <v>São Paulo (Congonhas) - Rio de Janeiro (Galeão)</v>
      </c>
      <c r="J24" s="11">
        <f>VLOOKUP(A24,$M$3:$O$23,2,FALSE)</f>
        <v>939168</v>
      </c>
      <c r="K24" s="11">
        <f>VLOOKUP(A24,$M$3:$O$23,3,FALSE)</f>
        <v>951193</v>
      </c>
    </row>
    <row r="25" spans="1:16" ht="20.25" customHeight="1" x14ac:dyDescent="0.25">
      <c r="A25" s="11" t="s">
        <v>10</v>
      </c>
      <c r="B25" s="3">
        <v>2012</v>
      </c>
      <c r="C25" s="3">
        <v>2013</v>
      </c>
    </row>
    <row r="26" spans="1:16" ht="20.25" customHeight="1" x14ac:dyDescent="0.25">
      <c r="A26" s="11" t="s">
        <v>30</v>
      </c>
    </row>
    <row r="30" spans="1:16" ht="20.25" customHeight="1" x14ac:dyDescent="0.25">
      <c r="A30" s="2"/>
    </row>
    <row r="31" spans="1:16" ht="20.25" customHeight="1" x14ac:dyDescent="0.25">
      <c r="A31" s="2"/>
    </row>
    <row r="32" spans="1:16" ht="20.25" customHeight="1" x14ac:dyDescent="0.25">
      <c r="A32" s="2"/>
    </row>
    <row r="33" spans="1:1" ht="20.25" customHeight="1" x14ac:dyDescent="0.25">
      <c r="A33" s="2"/>
    </row>
    <row r="34" spans="1:1" ht="20.25" customHeight="1" x14ac:dyDescent="0.25">
      <c r="A34" s="2"/>
    </row>
    <row r="35" spans="1:1" ht="20.25" customHeight="1" x14ac:dyDescent="0.25">
      <c r="A35" s="2"/>
    </row>
    <row r="36" spans="1:1" ht="20.25" customHeight="1" x14ac:dyDescent="0.25">
      <c r="A36" s="2"/>
    </row>
    <row r="37" spans="1:1" ht="20.25" customHeight="1" x14ac:dyDescent="0.25">
      <c r="A37" s="2"/>
    </row>
    <row r="38" spans="1:1" ht="20.25" customHeight="1" x14ac:dyDescent="0.25">
      <c r="A38" s="2"/>
    </row>
    <row r="39" spans="1:1" ht="20.25" customHeight="1" x14ac:dyDescent="0.25">
      <c r="A39" s="2"/>
    </row>
    <row r="40" spans="1:1" ht="20.25" customHeight="1" x14ac:dyDescent="0.25">
      <c r="A40" s="2"/>
    </row>
    <row r="41" spans="1:1" ht="20.25" customHeight="1" x14ac:dyDescent="0.25">
      <c r="A41" s="2"/>
    </row>
    <row r="42" spans="1:1" ht="20.25" customHeight="1" x14ac:dyDescent="0.25">
      <c r="A42" s="2"/>
    </row>
    <row r="43" spans="1:1" ht="20.25" customHeight="1" x14ac:dyDescent="0.25">
      <c r="A43" s="2"/>
    </row>
    <row r="44" spans="1:1" ht="20.25" customHeight="1" x14ac:dyDescent="0.25">
      <c r="A44" s="2"/>
    </row>
    <row r="45" spans="1:1" ht="20.25" customHeight="1" x14ac:dyDescent="0.25">
      <c r="A45" s="2"/>
    </row>
    <row r="46" spans="1:1" ht="20.25" customHeight="1" x14ac:dyDescent="0.25">
      <c r="A46" s="2"/>
    </row>
    <row r="47" spans="1:1" ht="20.25" customHeight="1" x14ac:dyDescent="0.25">
      <c r="A47" s="2"/>
    </row>
    <row r="48" spans="1:1" ht="20.25" customHeight="1" x14ac:dyDescent="0.25">
      <c r="A48" s="2"/>
    </row>
    <row r="49" spans="1:1" ht="20.25" customHeight="1" x14ac:dyDescent="0.25">
      <c r="A49" s="2"/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AER_4_5_2_1_4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Edson Ferreira Lopes</cp:lastModifiedBy>
  <dcterms:created xsi:type="dcterms:W3CDTF">2015-07-16T13:21:45Z</dcterms:created>
  <dcterms:modified xsi:type="dcterms:W3CDTF">2018-08-10T19:37:10Z</dcterms:modified>
</cp:coreProperties>
</file>